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5"/>
  <workbookPr hidePivotFieldList="1" defaultThemeVersion="166925"/>
  <mc:AlternateContent xmlns:mc="http://schemas.openxmlformats.org/markup-compatibility/2006">
    <mc:Choice Requires="x15">
      <x15ac:absPath xmlns:x15ac="http://schemas.microsoft.com/office/spreadsheetml/2010/11/ac" url="https://cssosona.sharepoint.com/sites/9-AjutsiSubvencions/Documents compartits/9.5 Subvencions Transport Adaptat/"/>
    </mc:Choice>
  </mc:AlternateContent>
  <xr:revisionPtr revIDLastSave="803" documentId="8_{36C1A8DA-EB49-4633-B91F-8977E3B71D57}" xr6:coauthVersionLast="47" xr6:coauthVersionMax="47" xr10:uidLastSave="{D7A6378F-B747-4A38-8A59-8AEF7FD1C7D9}"/>
  <bookViews>
    <workbookView xWindow="-108" yWindow="-108" windowWidth="23256" windowHeight="12576" tabRatio="591" xr2:uid="{1491CC1A-B7A7-46B9-AE3E-8A18D2D46270}"/>
  </bookViews>
  <sheets>
    <sheet name="INSTRUCCIONS" sheetId="4" r:id="rId1"/>
    <sheet name="DADES RUTES" sheetId="5" r:id="rId2"/>
    <sheet name="DADES USUARIS" sheetId="2" r:id="rId3"/>
    <sheet name="CONTROLS" sheetId="3" r:id="rId4"/>
  </sheets>
  <definedNames>
    <definedName name="_xlnm._FilterDatabase" localSheetId="2" hidden="1">'DADES USUARIS'!$A$2:$A$150</definedName>
    <definedName name="_xlnm.Criteria" localSheetId="2">'DADES USUARIS'!$A$2:$A$150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 i="5" l="1"/>
  <c r="O12" i="5"/>
  <c r="P12" i="5"/>
  <c r="Q12" i="5"/>
  <c r="V151" i="2"/>
  <c r="F12" i="5"/>
  <c r="G12" i="5"/>
  <c r="H12" i="5"/>
  <c r="I12" i="5"/>
  <c r="J12" i="5"/>
  <c r="K12" i="5"/>
  <c r="L12" i="5"/>
  <c r="M12" i="5"/>
  <c r="N12" i="5"/>
  <c r="E12" i="5"/>
  <c r="H151" i="2"/>
  <c r="A12" i="5"/>
  <c r="B12" i="5"/>
  <c r="C12" i="5"/>
  <c r="D12" i="5"/>
  <c r="C151" i="2"/>
  <c r="D151" i="2"/>
  <c r="E151" i="2"/>
  <c r="F151" i="2"/>
  <c r="G151" i="2"/>
  <c r="K151" i="2"/>
  <c r="L151" i="2"/>
  <c r="M151" i="2"/>
  <c r="N151" i="2"/>
  <c r="O151" i="2"/>
  <c r="P151" i="2"/>
  <c r="Q151" i="2"/>
  <c r="R151" i="2"/>
  <c r="S151" i="2"/>
  <c r="J151" i="2"/>
  <c r="I151" i="2"/>
  <c r="T151" i="2"/>
  <c r="B151" i="2"/>
  <c r="U151" i="2" l="1"/>
</calcChain>
</file>

<file path=xl/sharedStrings.xml><?xml version="1.0" encoding="utf-8"?>
<sst xmlns="http://schemas.openxmlformats.org/spreadsheetml/2006/main" count="234" uniqueCount="151">
  <si>
    <t>Instruccions emplenament d'informació DADES RUTES i DADES USUARIS</t>
  </si>
  <si>
    <t>Per tal de facilitar i simplificar la recollida de dades necessàries per justificar el finançament al Departament de Drets Socials de la convocatòria de les subvencions, al mateix temps que ens adaptem als nous indicadors sol·licitats pel nou contracte programa, hem introduit diverses modificacions als documents justificatius que cal presentar-nos:</t>
  </si>
  <si>
    <t>NOM INDICADOR</t>
  </si>
  <si>
    <t>FORMAT INDICADOR</t>
  </si>
  <si>
    <t>Nom /Nº ruta</t>
  </si>
  <si>
    <t>Text lliure</t>
  </si>
  <si>
    <t>Presència acompanyant</t>
  </si>
  <si>
    <t>Desplegable</t>
  </si>
  <si>
    <t>Tipus de Vehicle o mitjà de transport</t>
  </si>
  <si>
    <t>Nombre de places vehicle</t>
  </si>
  <si>
    <t>Númèric</t>
  </si>
  <si>
    <t>Tipus de Ruta</t>
  </si>
  <si>
    <t>Servei de destinació final</t>
  </si>
  <si>
    <t>Cost global ruta</t>
  </si>
  <si>
    <t>Import euros</t>
  </si>
  <si>
    <t>Nombre parades</t>
  </si>
  <si>
    <t>Km trajecte</t>
  </si>
  <si>
    <t>Númèric amb decimals</t>
  </si>
  <si>
    <t>Durada recorregut</t>
  </si>
  <si>
    <t>Hora 00:00</t>
  </si>
  <si>
    <t>Temps màxim d'estada dins vehicle</t>
  </si>
  <si>
    <t>Trajecte compartit amb altres ens?</t>
  </si>
  <si>
    <t>Municipi Origen</t>
  </si>
  <si>
    <t>Municipi destinació</t>
  </si>
  <si>
    <t>Tipus recollida</t>
  </si>
  <si>
    <t>Trajectes per dia</t>
  </si>
  <si>
    <t>Dies de servei a l'any</t>
  </si>
  <si>
    <t>Quilòmetres per any</t>
  </si>
  <si>
    <t>Hores de servei per any</t>
  </si>
  <si>
    <t>Nom entitat</t>
  </si>
  <si>
    <t>Nom</t>
  </si>
  <si>
    <t>Cognom1</t>
  </si>
  <si>
    <t>Cognom2</t>
  </si>
  <si>
    <t>Sexe</t>
  </si>
  <si>
    <t>Data Naixement</t>
  </si>
  <si>
    <t>Data 00/00/0000</t>
  </si>
  <si>
    <t>Municipi de residència</t>
  </si>
  <si>
    <t>Nom / Nº ruta</t>
  </si>
  <si>
    <t>Desplegable VINCULAT RUTES</t>
  </si>
  <si>
    <t>Utilització del servei</t>
  </si>
  <si>
    <t>Tipologia del servei</t>
  </si>
  <si>
    <t>Estat en el servei</t>
  </si>
  <si>
    <t>Perfil usuari</t>
  </si>
  <si>
    <t>Té certificat de discapacitat?</t>
  </si>
  <si>
    <t>Grau de discapacitat</t>
  </si>
  <si>
    <t>Té Barem de Mobilitat Reduïda?</t>
  </si>
  <si>
    <t>Té Barem d'acompanyant?</t>
  </si>
  <si>
    <t>Utilitza cadira de rodes?</t>
  </si>
  <si>
    <t>Té diagnòstic de demència?</t>
  </si>
  <si>
    <t>Compleix requisits del model de TA?</t>
  </si>
  <si>
    <t>Copagament de l'usuari</t>
  </si>
  <si>
    <t>Import copagament usuari (mensual)</t>
  </si>
  <si>
    <t>Cost total del servei (mensual)</t>
  </si>
  <si>
    <t>Total</t>
  </si>
  <si>
    <t>Tipus de vehicle o mitjà de transport</t>
  </si>
  <si>
    <t>Tipus de ruta</t>
  </si>
  <si>
    <t>Estat en el Servei</t>
  </si>
  <si>
    <t>Si/No</t>
  </si>
  <si>
    <t>No hi ha acompanyant</t>
  </si>
  <si>
    <t>Autobús</t>
  </si>
  <si>
    <t>Urbana</t>
  </si>
  <si>
    <t>Servei de centre de dia per a gent gran de caràcter temporal o permanent (CD)</t>
  </si>
  <si>
    <t>Porta a porta</t>
  </si>
  <si>
    <t>Home</t>
  </si>
  <si>
    <t>Alpens</t>
  </si>
  <si>
    <t>Atès</t>
  </si>
  <si>
    <t>Gent gran</t>
  </si>
  <si>
    <t>Si</t>
  </si>
  <si>
    <t>No</t>
  </si>
  <si>
    <t>Serveïs d'atenció diurna de Salut Mental</t>
  </si>
  <si>
    <t>Fix</t>
  </si>
  <si>
    <t>Acompanyant específic</t>
  </si>
  <si>
    <t>Microbusos</t>
  </si>
  <si>
    <t>Periurbana</t>
  </si>
  <si>
    <t>Servei d'atenció integral per a persones grans en l'àmbit rural (SAIAR)</t>
  </si>
  <si>
    <t>Per parades</t>
  </si>
  <si>
    <t>Dona</t>
  </si>
  <si>
    <t>Balenyà</t>
  </si>
  <si>
    <t>Llista d'espera</t>
  </si>
  <si>
    <t>Discapacitat</t>
  </si>
  <si>
    <t>Centres de dia de Gent gran o SAIARS</t>
  </si>
  <si>
    <t>Esporàdic</t>
  </si>
  <si>
    <t>El conductor assumeix algunes de les funcions de l'acompanyant</t>
  </si>
  <si>
    <t>Furgoneta</t>
  </si>
  <si>
    <t>Rural</t>
  </si>
  <si>
    <t>Servei de centre de dia d'atenció especialitzada temporal o permanent per a persones amb discapacitat (CAE)</t>
  </si>
  <si>
    <t>No binari</t>
  </si>
  <si>
    <t xml:space="preserve">Calldetenes </t>
  </si>
  <si>
    <t>Serveis de dia per a persones amb discapacitat (CAE, STO i SOI)</t>
  </si>
  <si>
    <t>Taxi</t>
  </si>
  <si>
    <t>Muntanya</t>
  </si>
  <si>
    <t>Servei de centre de dia ocupacional per a persones amb discapacitat (STO/STO-A)</t>
  </si>
  <si>
    <t>Centelles</t>
  </si>
  <si>
    <t>Centres assimilats amb funcions d'acolliment per persones amb discapacitat</t>
  </si>
  <si>
    <t>Ambulància</t>
  </si>
  <si>
    <t>Servei de centre de dia ocupacional d'inserció (SOI) per a persones amb discapacitat</t>
  </si>
  <si>
    <t>El Brull</t>
  </si>
  <si>
    <t>Altres serveis de caràcter regular</t>
  </si>
  <si>
    <t>Línies regulars amb acompanyant</t>
  </si>
  <si>
    <t>Servei de Club Social</t>
  </si>
  <si>
    <t>Espinelves</t>
  </si>
  <si>
    <t>Línies escolars</t>
  </si>
  <si>
    <t>Servei Prelaboral</t>
  </si>
  <si>
    <t>Folgueroles</t>
  </si>
  <si>
    <t>Altres</t>
  </si>
  <si>
    <t>Centres assimilats amb funcions d'acollliment diürn (Associacions especialitzades)</t>
  </si>
  <si>
    <t>Gurb</t>
  </si>
  <si>
    <t>CDIAP</t>
  </si>
  <si>
    <t>Les Masies de Roda</t>
  </si>
  <si>
    <t>Les Masies de Voltregà</t>
  </si>
  <si>
    <t>L'Esquirol</t>
  </si>
  <si>
    <t>Lluçà</t>
  </si>
  <si>
    <t>Malla</t>
  </si>
  <si>
    <t>Manlleu</t>
  </si>
  <si>
    <t>Montesquiu</t>
  </si>
  <si>
    <t>Muntanyola</t>
  </si>
  <si>
    <t>Olost</t>
  </si>
  <si>
    <t>Orís</t>
  </si>
  <si>
    <t>Oristà</t>
  </si>
  <si>
    <t>Perafita</t>
  </si>
  <si>
    <t>Prats de Lluçanès</t>
  </si>
  <si>
    <t>Roda de Ter</t>
  </si>
  <si>
    <t>Rupit i Pruit</t>
  </si>
  <si>
    <t>Sant Agustí de Lluçanès</t>
  </si>
  <si>
    <t>Sant Bartomeu del Grau</t>
  </si>
  <si>
    <t>Sant Boi de Lluçanès</t>
  </si>
  <si>
    <t>Sant Feliu Sasserra</t>
  </si>
  <si>
    <t>Sant Hipòlit de Voltregà</t>
  </si>
  <si>
    <t>Sant Julià de Vilatorta</t>
  </si>
  <si>
    <t>Sant Martí d'Albars</t>
  </si>
  <si>
    <t>Sant Martí de Centelles</t>
  </si>
  <si>
    <t xml:space="preserve">Sant Pere de Torelló </t>
  </si>
  <si>
    <t>Sant Quirze de Besora</t>
  </si>
  <si>
    <t>Sant Sadurní d'Osormort</t>
  </si>
  <si>
    <t>Sant Vicenç de Torelló</t>
  </si>
  <si>
    <t>Santa Cecília de Voltregà</t>
  </si>
  <si>
    <t>Santa Eugènia de Berga</t>
  </si>
  <si>
    <t>Santa Eulàlia de Riuprimer</t>
  </si>
  <si>
    <t>Santa Maria de Besora</t>
  </si>
  <si>
    <t>Seva</t>
  </si>
  <si>
    <t>Sobremunt</t>
  </si>
  <si>
    <t>Sora</t>
  </si>
  <si>
    <t>Taradell</t>
  </si>
  <si>
    <t>Tavèrnoles</t>
  </si>
  <si>
    <t>Tavertet</t>
  </si>
  <si>
    <t>Tona</t>
  </si>
  <si>
    <t>Torelló</t>
  </si>
  <si>
    <t>Vic</t>
  </si>
  <si>
    <t>Vidrà</t>
  </si>
  <si>
    <t>Viladrau</t>
  </si>
  <si>
    <t>Vilanova de Sau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</si>
</sst>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d/mm/yyyy;@"/>
    <numFmt numFmtId="165" formatCode="#,##0.00\ &quot;€&quot;"/>
    <numFmt numFmtId="166" formatCode="h:mm;@"/>
  </numFmts>
  <fonts count="13">
    <font>
      <sz val="11"/>
      <color theme="1"/>
      <name val="Calibri"/>
      <family val="2"/>
      <scheme val="minor"/>
    </font>
    <font>
      <sz val="11"/>
      <color theme="1"/>
      <name val="Calibri"/>
      <scheme val="minor"/>
    </font>
    <font>
      <sz val="11"/>
      <color theme="1"/>
      <name val="Calibri"/>
      <scheme val="minor"/>
    </font>
    <font>
      <sz val="10"/>
      <name val="Arial"/>
      <family val="2"/>
    </font>
    <font>
      <sz val="11"/>
      <color theme="1"/>
      <name val="Calibri"/>
      <family val="2"/>
      <scheme val="minor"/>
    </font>
    <font>
      <b/>
      <sz val="11"/>
      <color theme="0"/>
      <name val="Calibri"/>
      <family val="2"/>
      <scheme val="minor"/>
    </font>
    <font>
      <b/>
      <sz val="11"/>
      <color indexed="9"/>
      <name val="Calibri"/>
      <scheme val="minor"/>
    </font>
    <font>
      <sz val="10"/>
      <color theme="1"/>
      <name val="Calibri"/>
      <scheme val="minor"/>
    </font>
    <font>
      <b/>
      <sz val="10"/>
      <color theme="1"/>
      <name val="Calibri"/>
      <scheme val="minor"/>
    </font>
    <font>
      <b/>
      <sz val="10"/>
      <name val="Calibri"/>
      <scheme val="minor"/>
    </font>
    <font>
      <b/>
      <sz val="11"/>
      <color theme="1"/>
      <name val="Calibri"/>
      <family val="2"/>
      <scheme val="minor"/>
    </font>
    <font>
      <b/>
      <sz val="11"/>
      <color indexed="9"/>
      <name val="Calibri"/>
      <family val="2"/>
      <scheme val="minor"/>
    </font>
    <font>
      <sz val="10"/>
      <color rgb="FF000000"/>
      <name val="Arial"/>
      <family val="2"/>
    </font>
  </fonts>
  <fills count="4">
    <fill>
      <patternFill patternType="none"/>
    </fill>
    <fill>
      <patternFill patternType="gray125"/>
    </fill>
    <fill>
      <patternFill patternType="solid">
        <fgColor theme="8"/>
        <bgColor indexed="64"/>
      </patternFill>
    </fill>
    <fill>
      <patternFill patternType="solid">
        <fgColor theme="5"/>
        <bgColor indexed="64"/>
      </patternFill>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style="thin">
        <color rgb="FF000000"/>
      </left>
      <right/>
      <top/>
      <bottom/>
      <diagonal/>
    </border>
    <border>
      <left/>
      <right style="thin">
        <color theme="1"/>
      </right>
      <top style="thin">
        <color theme="1"/>
      </top>
      <bottom style="thin">
        <color theme="1"/>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rgb="FF000000"/>
      </bottom>
      <diagonal/>
    </border>
  </borders>
  <cellStyleXfs count="2">
    <xf numFmtId="0" fontId="0" fillId="0" borderId="0"/>
    <xf numFmtId="9" fontId="4" fillId="0" borderId="0" applyFont="0" applyFill="0" applyBorder="0" applyAlignment="0" applyProtection="0"/>
  </cellStyleXfs>
  <cellXfs count="64">
    <xf numFmtId="0" fontId="0" fillId="0" borderId="0" xfId="0"/>
    <xf numFmtId="0" fontId="3" fillId="0" borderId="0" xfId="0" applyFont="1" applyAlignment="1">
      <alignment vertical="center"/>
    </xf>
    <xf numFmtId="164" fontId="3" fillId="0" borderId="0" xfId="0" applyNumberFormat="1" applyFont="1" applyAlignment="1">
      <alignment vertical="center"/>
    </xf>
    <xf numFmtId="165" fontId="3" fillId="0" borderId="0" xfId="0" applyNumberFormat="1" applyFont="1" applyAlignment="1">
      <alignment vertical="center"/>
    </xf>
    <xf numFmtId="9" fontId="0" fillId="0" borderId="0" xfId="0" applyNumberFormat="1"/>
    <xf numFmtId="0" fontId="0" fillId="0" borderId="0" xfId="0" applyAlignment="1">
      <alignment horizontal="center" vertical="center"/>
    </xf>
    <xf numFmtId="0" fontId="0" fillId="0" borderId="0" xfId="0" applyAlignment="1">
      <alignment horizontal="left" vertical="center"/>
    </xf>
    <xf numFmtId="0" fontId="3" fillId="0" borderId="5" xfId="0" applyFont="1" applyBorder="1" applyAlignment="1">
      <alignment vertical="center"/>
    </xf>
    <xf numFmtId="0" fontId="0" fillId="0" borderId="5" xfId="0" applyBorder="1"/>
    <xf numFmtId="1" fontId="0" fillId="0" borderId="0" xfId="0" applyNumberFormat="1" applyAlignment="1">
      <alignment horizontal="left" vertical="center"/>
    </xf>
    <xf numFmtId="1" fontId="0" fillId="0" borderId="0" xfId="0" applyNumberFormat="1"/>
    <xf numFmtId="0" fontId="5" fillId="3" borderId="0" xfId="0" applyFont="1" applyFill="1" applyAlignment="1">
      <alignment horizontal="center" vertical="center"/>
    </xf>
    <xf numFmtId="1" fontId="5" fillId="3" borderId="0" xfId="0" applyNumberFormat="1" applyFont="1" applyFill="1" applyAlignment="1">
      <alignment horizontal="center" vertical="center"/>
    </xf>
    <xf numFmtId="0" fontId="0" fillId="0" borderId="2" xfId="0" applyBorder="1" applyAlignment="1">
      <alignment horizontal="center" vertical="center"/>
    </xf>
    <xf numFmtId="1" fontId="0" fillId="0" borderId="2" xfId="0" applyNumberFormat="1" applyBorder="1" applyAlignment="1">
      <alignment horizontal="center" vertical="center"/>
    </xf>
    <xf numFmtId="1" fontId="0" fillId="0" borderId="2" xfId="0" applyNumberFormat="1" applyBorder="1" applyAlignment="1">
      <alignment horizontal="center"/>
    </xf>
    <xf numFmtId="2" fontId="0" fillId="0" borderId="2" xfId="0" applyNumberFormat="1" applyBorder="1" applyAlignment="1">
      <alignment horizontal="center"/>
    </xf>
    <xf numFmtId="166" fontId="0" fillId="0" borderId="2" xfId="0" applyNumberFormat="1" applyBorder="1" applyAlignment="1">
      <alignment horizontal="center"/>
    </xf>
    <xf numFmtId="0" fontId="0" fillId="0" borderId="2" xfId="0" applyBorder="1"/>
    <xf numFmtId="0" fontId="6" fillId="0" borderId="1" xfId="0" applyFont="1" applyBorder="1" applyAlignment="1">
      <alignment horizontal="left" vertical="center"/>
    </xf>
    <xf numFmtId="9" fontId="6" fillId="0" borderId="1" xfId="1" applyFont="1" applyBorder="1" applyAlignment="1">
      <alignment horizontal="left" vertical="center"/>
    </xf>
    <xf numFmtId="165" fontId="6" fillId="0" borderId="1" xfId="0" applyNumberFormat="1" applyFont="1" applyBorder="1" applyAlignment="1">
      <alignment horizontal="left" vertical="center"/>
    </xf>
    <xf numFmtId="0" fontId="2" fillId="0" borderId="0" xfId="0" applyFont="1"/>
    <xf numFmtId="0" fontId="7" fillId="0" borderId="0" xfId="0" applyFont="1"/>
    <xf numFmtId="0" fontId="8" fillId="2" borderId="2" xfId="0" applyFont="1" applyFill="1" applyBorder="1" applyAlignment="1">
      <alignment horizontal="left" vertical="center"/>
    </xf>
    <xf numFmtId="9" fontId="8" fillId="2" borderId="2" xfId="0" applyNumberFormat="1" applyFont="1" applyFill="1" applyBorder="1" applyAlignment="1">
      <alignment horizontal="left" vertical="center"/>
    </xf>
    <xf numFmtId="165" fontId="9" fillId="2" borderId="2" xfId="0" applyNumberFormat="1" applyFont="1" applyFill="1" applyBorder="1" applyAlignment="1">
      <alignment horizontal="left" vertical="center"/>
    </xf>
    <xf numFmtId="164" fontId="7" fillId="0" borderId="0" xfId="0" applyNumberFormat="1" applyFont="1" applyAlignment="1">
      <alignment horizontal="center"/>
    </xf>
    <xf numFmtId="0" fontId="7" fillId="0" borderId="0" xfId="0" applyFont="1" applyAlignment="1">
      <alignment horizontal="center"/>
    </xf>
    <xf numFmtId="9" fontId="7" fillId="0" borderId="0" xfId="1" applyFont="1"/>
    <xf numFmtId="0" fontId="0" fillId="0" borderId="0" xfId="0" applyAlignment="1">
      <alignment wrapText="1"/>
    </xf>
    <xf numFmtId="0" fontId="10" fillId="0" borderId="0" xfId="0" applyFont="1"/>
    <xf numFmtId="164" fontId="11" fillId="0" borderId="1" xfId="0" applyNumberFormat="1" applyFont="1" applyBorder="1" applyAlignment="1">
      <alignment horizontal="left" vertical="center"/>
    </xf>
    <xf numFmtId="0" fontId="12" fillId="0" borderId="0" xfId="0" applyFont="1" applyAlignment="1">
      <alignment vertical="center"/>
    </xf>
    <xf numFmtId="165" fontId="3" fillId="0" borderId="7" xfId="0" applyNumberFormat="1" applyFont="1" applyBorder="1" applyAlignment="1">
      <alignment vertical="center"/>
    </xf>
    <xf numFmtId="0" fontId="0" fillId="0" borderId="7" xfId="0" applyBorder="1"/>
    <xf numFmtId="1" fontId="0" fillId="0" borderId="0" xfId="0" applyNumberFormat="1" applyAlignment="1">
      <alignment horizontal="center"/>
    </xf>
    <xf numFmtId="2" fontId="0" fillId="0" borderId="0" xfId="0" applyNumberFormat="1" applyAlignment="1">
      <alignment horizontal="left" vertical="center"/>
    </xf>
    <xf numFmtId="2" fontId="5" fillId="3" borderId="0" xfId="0" applyNumberFormat="1" applyFont="1" applyFill="1" applyAlignment="1">
      <alignment horizontal="center" vertical="center"/>
    </xf>
    <xf numFmtId="2" fontId="0" fillId="0" borderId="0" xfId="0" applyNumberFormat="1"/>
    <xf numFmtId="166" fontId="0" fillId="0" borderId="0" xfId="0" applyNumberFormat="1" applyAlignment="1">
      <alignment horizontal="left" vertical="center"/>
    </xf>
    <xf numFmtId="166" fontId="5" fillId="3" borderId="0" xfId="0" applyNumberFormat="1" applyFont="1" applyFill="1" applyAlignment="1">
      <alignment horizontal="center" vertical="center"/>
    </xf>
    <xf numFmtId="166" fontId="0" fillId="0" borderId="0" xfId="0" applyNumberFormat="1"/>
    <xf numFmtId="0" fontId="10" fillId="0" borderId="7" xfId="0" applyFont="1" applyBorder="1"/>
    <xf numFmtId="0" fontId="0" fillId="0" borderId="1" xfId="0" applyBorder="1"/>
    <xf numFmtId="0" fontId="3" fillId="0" borderId="8" xfId="0" applyFont="1" applyBorder="1" applyAlignment="1">
      <alignment vertical="center"/>
    </xf>
    <xf numFmtId="1" fontId="0" fillId="0" borderId="1" xfId="0" applyNumberFormat="1" applyBorder="1"/>
    <xf numFmtId="1" fontId="0" fillId="0" borderId="2" xfId="0" applyNumberFormat="1" applyBorder="1"/>
    <xf numFmtId="0" fontId="0" fillId="0" borderId="9" xfId="0" applyBorder="1"/>
    <xf numFmtId="1" fontId="0" fillId="0" borderId="9" xfId="0" applyNumberFormat="1" applyBorder="1"/>
    <xf numFmtId="0" fontId="0" fillId="0" borderId="7" xfId="0" applyBorder="1" applyAlignment="1">
      <alignment horizontal="left" vertical="center"/>
    </xf>
    <xf numFmtId="1" fontId="0" fillId="0" borderId="7" xfId="0" applyNumberFormat="1" applyBorder="1" applyAlignment="1">
      <alignment horizontal="left" vertical="center"/>
    </xf>
    <xf numFmtId="165" fontId="0" fillId="0" borderId="2" xfId="0" applyNumberFormat="1" applyBorder="1" applyAlignment="1">
      <alignment horizontal="center" vertical="center"/>
    </xf>
    <xf numFmtId="0" fontId="0" fillId="0" borderId="0" xfId="0" applyBorder="1"/>
    <xf numFmtId="0" fontId="1" fillId="0" borderId="0" xfId="0" applyFont="1"/>
    <xf numFmtId="0" fontId="1" fillId="0" borderId="3" xfId="0" applyFont="1" applyBorder="1" applyAlignment="1">
      <alignment horizontal="left" vertical="center"/>
    </xf>
    <xf numFmtId="164" fontId="1" fillId="0" borderId="2" xfId="0" applyNumberFormat="1" applyFont="1" applyBorder="1" applyAlignment="1">
      <alignment horizontal="left" vertical="center"/>
    </xf>
    <xf numFmtId="0" fontId="1" fillId="0" borderId="2" xfId="0" applyFont="1" applyBorder="1" applyAlignment="1">
      <alignment horizontal="left" vertical="center"/>
    </xf>
    <xf numFmtId="49" fontId="1" fillId="0" borderId="2" xfId="0" applyNumberFormat="1" applyFont="1" applyBorder="1" applyAlignment="1">
      <alignment horizontal="left" vertical="center"/>
    </xf>
    <xf numFmtId="0" fontId="1" fillId="0" borderId="6" xfId="0" applyFont="1" applyBorder="1" applyAlignment="1">
      <alignment horizontal="left" vertical="center"/>
    </xf>
    <xf numFmtId="9" fontId="1" fillId="0" borderId="3" xfId="1" applyFont="1" applyBorder="1" applyAlignment="1">
      <alignment horizontal="left" vertical="center"/>
    </xf>
    <xf numFmtId="165" fontId="1" fillId="0" borderId="3" xfId="0" applyNumberFormat="1" applyFont="1" applyBorder="1" applyAlignment="1">
      <alignment horizontal="left" vertical="center"/>
    </xf>
    <xf numFmtId="0" fontId="1" fillId="0" borderId="4" xfId="0" applyFont="1" applyBorder="1" applyAlignment="1">
      <alignment horizontal="left" vertical="center"/>
    </xf>
    <xf numFmtId="165" fontId="1" fillId="0" borderId="4" xfId="0" applyNumberFormat="1" applyFont="1" applyBorder="1" applyAlignment="1">
      <alignment horizontal="left" vertical="center"/>
    </xf>
  </cellXfs>
  <cellStyles count="2">
    <cellStyle name="Normal" xfId="0" builtinId="0"/>
    <cellStyle name="Percentatge" xfId="1" builtinId="5"/>
  </cellStyles>
  <dxfs count="87">
    <dxf>
      <font>
        <strike val="0"/>
        <outline val="0"/>
        <shadow val="0"/>
        <u val="none"/>
        <vertAlign val="baseline"/>
        <sz val="11"/>
        <name val="Calibri"/>
        <scheme val="minor"/>
      </font>
      <numFmt numFmtId="165" formatCode="#,##0.00\ &quot;€&quot;"/>
      <fill>
        <patternFill patternType="none">
          <fgColor indexed="64"/>
          <bgColor auto="1"/>
        </patternFill>
      </fill>
      <alignment horizontal="left" vertical="center" textRotation="0" indent="0" justifyLastLine="0" shrinkToFit="0" readingOrder="0"/>
    </dxf>
    <dxf>
      <font>
        <b/>
        <i val="0"/>
        <strike val="0"/>
        <condense val="0"/>
        <extend val="0"/>
        <outline val="0"/>
        <shadow val="0"/>
        <u val="none"/>
        <vertAlign val="baseline"/>
        <sz val="10"/>
        <color auto="1"/>
        <name val="Calibri"/>
        <scheme val="minor"/>
      </font>
      <numFmt numFmtId="165" formatCode="#,##0.00\ &quot;€&quot;"/>
      <fill>
        <patternFill patternType="solid">
          <fgColor indexed="64"/>
          <bgColor theme="8"/>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165" formatCode="#,##0.00\ &quot;€&quot;"/>
      <fill>
        <patternFill patternType="none">
          <fgColor indexed="64"/>
          <bgColor auto="1"/>
        </patternFill>
      </fill>
      <alignment horizontal="left" vertical="center" textRotation="0" indent="0" justifyLastLine="0" shrinkToFit="0" readingOrder="0"/>
    </dxf>
    <dxf>
      <font>
        <b/>
        <i val="0"/>
        <strike val="0"/>
        <condense val="0"/>
        <extend val="0"/>
        <outline val="0"/>
        <shadow val="0"/>
        <u val="none"/>
        <vertAlign val="baseline"/>
        <sz val="10"/>
        <color auto="1"/>
        <name val="Calibri"/>
        <scheme val="minor"/>
      </font>
      <numFmt numFmtId="165" formatCode="#,##0.00\ &quot;€&quot;"/>
      <fill>
        <patternFill patternType="solid">
          <fgColor indexed="64"/>
          <bgColor theme="8"/>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left" vertical="center" textRotation="0" indent="0" justifyLastLine="0" shrinkToFit="0" readingOrder="0"/>
      <border>
        <left style="thin">
          <color theme="1"/>
        </left>
      </border>
    </dxf>
    <dxf>
      <font>
        <b/>
        <i val="0"/>
        <strike val="0"/>
        <condense val="0"/>
        <extend val="0"/>
        <outline val="0"/>
        <shadow val="0"/>
        <u val="none"/>
        <vertAlign val="baseline"/>
        <sz val="10"/>
        <color theme="1"/>
        <name val="Calibri"/>
        <scheme val="minor"/>
      </font>
      <fill>
        <patternFill patternType="solid">
          <fgColor indexed="64"/>
          <bgColor theme="8"/>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left" vertical="center" textRotation="0" indent="0" justifyLastLine="0" shrinkToFit="0" readingOrder="0"/>
    </dxf>
    <dxf>
      <font>
        <b/>
        <i val="0"/>
        <strike val="0"/>
        <condense val="0"/>
        <extend val="0"/>
        <outline val="0"/>
        <shadow val="0"/>
        <u val="none"/>
        <vertAlign val="baseline"/>
        <sz val="10"/>
        <color theme="1"/>
        <name val="Calibri"/>
        <scheme val="minor"/>
      </font>
      <fill>
        <patternFill patternType="solid">
          <fgColor indexed="64"/>
          <bgColor theme="8"/>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left" vertical="center" textRotation="0" indent="0" justifyLastLine="0" shrinkToFit="0" readingOrder="0"/>
    </dxf>
    <dxf>
      <font>
        <b/>
        <i val="0"/>
        <strike val="0"/>
        <condense val="0"/>
        <extend val="0"/>
        <outline val="0"/>
        <shadow val="0"/>
        <u val="none"/>
        <vertAlign val="baseline"/>
        <sz val="10"/>
        <color theme="1"/>
        <name val="Calibri"/>
        <scheme val="minor"/>
      </font>
      <fill>
        <patternFill patternType="solid">
          <fgColor indexed="64"/>
          <bgColor theme="8"/>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left" vertical="center" textRotation="0" indent="0" justifyLastLine="0" shrinkToFit="0" readingOrder="0"/>
    </dxf>
    <dxf>
      <font>
        <b/>
        <i val="0"/>
        <strike val="0"/>
        <condense val="0"/>
        <extend val="0"/>
        <outline val="0"/>
        <shadow val="0"/>
        <u val="none"/>
        <vertAlign val="baseline"/>
        <sz val="10"/>
        <color theme="1"/>
        <name val="Calibri"/>
        <scheme val="minor"/>
      </font>
      <fill>
        <patternFill patternType="solid">
          <fgColor indexed="64"/>
          <bgColor theme="8"/>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left" vertical="center" textRotation="0" indent="0" justifyLastLine="0" shrinkToFit="0" readingOrder="0"/>
    </dxf>
    <dxf>
      <font>
        <b/>
        <i val="0"/>
        <strike val="0"/>
        <condense val="0"/>
        <extend val="0"/>
        <outline val="0"/>
        <shadow val="0"/>
        <u val="none"/>
        <vertAlign val="baseline"/>
        <sz val="10"/>
        <color theme="1"/>
        <name val="Calibri"/>
        <scheme val="minor"/>
      </font>
      <fill>
        <patternFill patternType="solid">
          <fgColor indexed="64"/>
          <bgColor theme="8"/>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left" vertical="center" textRotation="0" indent="0" justifyLastLine="0" shrinkToFit="0" readingOrder="0"/>
    </dxf>
    <dxf>
      <font>
        <b/>
        <i val="0"/>
        <strike val="0"/>
        <condense val="0"/>
        <extend val="0"/>
        <outline val="0"/>
        <shadow val="0"/>
        <u val="none"/>
        <vertAlign val="baseline"/>
        <sz val="10"/>
        <color theme="1"/>
        <name val="Calibri"/>
        <scheme val="minor"/>
      </font>
      <fill>
        <patternFill patternType="solid">
          <fgColor indexed="64"/>
          <bgColor theme="8"/>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13" formatCode="0%"/>
      <fill>
        <patternFill patternType="none">
          <fgColor indexed="64"/>
          <bgColor auto="1"/>
        </patternFill>
      </fill>
      <alignment horizontal="left" vertical="center" textRotation="0" indent="0" justifyLastLine="0" shrinkToFit="0" readingOrder="0"/>
    </dxf>
    <dxf>
      <font>
        <b/>
        <i val="0"/>
        <strike val="0"/>
        <condense val="0"/>
        <extend val="0"/>
        <outline val="0"/>
        <shadow val="0"/>
        <u val="none"/>
        <vertAlign val="baseline"/>
        <sz val="10"/>
        <color theme="1"/>
        <name val="Calibri"/>
        <scheme val="minor"/>
      </font>
      <numFmt numFmtId="13" formatCode="0%"/>
      <fill>
        <patternFill patternType="solid">
          <fgColor indexed="64"/>
          <bgColor theme="8"/>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left" vertical="center" textRotation="0" indent="0" justifyLastLine="0" shrinkToFit="0" readingOrder="0"/>
    </dxf>
    <dxf>
      <font>
        <b/>
        <i val="0"/>
        <strike val="0"/>
        <condense val="0"/>
        <extend val="0"/>
        <outline val="0"/>
        <shadow val="0"/>
        <u val="none"/>
        <vertAlign val="baseline"/>
        <sz val="10"/>
        <color theme="1"/>
        <name val="Calibri"/>
        <scheme val="minor"/>
      </font>
      <fill>
        <patternFill patternType="solid">
          <fgColor indexed="64"/>
          <bgColor theme="8"/>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left" vertical="center" textRotation="0" indent="0" justifyLastLine="0" shrinkToFit="0" readingOrder="0"/>
    </dxf>
    <dxf>
      <font>
        <b/>
        <i val="0"/>
        <strike val="0"/>
        <condense val="0"/>
        <extend val="0"/>
        <outline val="0"/>
        <shadow val="0"/>
        <u val="none"/>
        <vertAlign val="baseline"/>
        <sz val="10"/>
        <color theme="1"/>
        <name val="Calibri"/>
        <scheme val="minor"/>
      </font>
      <fill>
        <patternFill patternType="solid">
          <fgColor indexed="64"/>
          <bgColor theme="8"/>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left" vertical="center" textRotation="0" indent="0" justifyLastLine="0" shrinkToFit="0" readingOrder="0"/>
    </dxf>
    <dxf>
      <font>
        <b/>
        <i val="0"/>
        <strike val="0"/>
        <condense val="0"/>
        <extend val="0"/>
        <outline val="0"/>
        <shadow val="0"/>
        <u val="none"/>
        <vertAlign val="baseline"/>
        <sz val="10"/>
        <color theme="1"/>
        <name val="Calibri"/>
        <scheme val="minor"/>
      </font>
      <fill>
        <patternFill patternType="solid">
          <fgColor indexed="64"/>
          <bgColor theme="8"/>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theme="1"/>
        </left>
        <right style="thin">
          <color theme="1"/>
        </right>
        <top style="thin">
          <color theme="1"/>
        </top>
        <bottom style="thin">
          <color theme="1"/>
        </bottom>
      </border>
    </dxf>
    <dxf>
      <font>
        <b/>
        <i val="0"/>
        <strike val="0"/>
        <condense val="0"/>
        <extend val="0"/>
        <outline val="0"/>
        <shadow val="0"/>
        <u val="none"/>
        <vertAlign val="baseline"/>
        <sz val="10"/>
        <color theme="1"/>
        <name val="Calibri"/>
        <scheme val="minor"/>
      </font>
      <fill>
        <patternFill patternType="solid">
          <fgColor indexed="64"/>
          <bgColor theme="8"/>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theme="1"/>
        </left>
        <right style="thin">
          <color theme="1"/>
        </right>
        <top style="thin">
          <color theme="1"/>
        </top>
        <bottom style="thin">
          <color theme="1"/>
        </bottom>
      </border>
    </dxf>
    <dxf>
      <font>
        <b/>
        <i val="0"/>
        <strike val="0"/>
        <condense val="0"/>
        <extend val="0"/>
        <outline val="0"/>
        <shadow val="0"/>
        <u val="none"/>
        <vertAlign val="baseline"/>
        <sz val="10"/>
        <color theme="1"/>
        <name val="Calibri"/>
        <scheme val="minor"/>
      </font>
      <fill>
        <patternFill patternType="solid">
          <fgColor indexed="64"/>
          <bgColor theme="8"/>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30" formatCode="@"/>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scheme val="minor"/>
      </font>
      <fill>
        <patternFill patternType="solid">
          <fgColor indexed="64"/>
          <bgColor theme="8"/>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left" vertical="center" textRotation="0" indent="0" justifyLastLine="0" shrinkToFit="0" readingOrder="0"/>
    </dxf>
    <dxf>
      <font>
        <b/>
        <i val="0"/>
        <strike val="0"/>
        <condense val="0"/>
        <extend val="0"/>
        <outline val="0"/>
        <shadow val="0"/>
        <u val="none"/>
        <vertAlign val="baseline"/>
        <sz val="10"/>
        <color theme="1"/>
        <name val="Calibri"/>
        <scheme val="minor"/>
      </font>
      <fill>
        <patternFill patternType="solid">
          <fgColor indexed="64"/>
          <bgColor theme="8"/>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164" formatCode="dd/mm/yyyy;@"/>
      <fill>
        <patternFill patternType="none">
          <fgColor indexed="64"/>
          <bgColor auto="1"/>
        </patternFill>
      </fill>
      <alignment horizontal="left" vertical="center" textRotation="0" wrapText="0" indent="0" justifyLastLine="0" shrinkToFit="0" readingOrder="0"/>
    </dxf>
    <dxf>
      <font>
        <b/>
        <i val="0"/>
        <strike val="0"/>
        <condense val="0"/>
        <extend val="0"/>
        <outline val="0"/>
        <shadow val="0"/>
        <u val="none"/>
        <vertAlign val="baseline"/>
        <sz val="10"/>
        <color theme="1"/>
        <name val="Calibri"/>
        <scheme val="minor"/>
      </font>
      <fill>
        <patternFill patternType="solid">
          <fgColor indexed="64"/>
          <bgColor theme="8"/>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left" vertical="center" textRotation="0" indent="0" justifyLastLine="0" shrinkToFit="0" readingOrder="0"/>
    </dxf>
    <dxf>
      <font>
        <b/>
        <i val="0"/>
        <strike val="0"/>
        <condense val="0"/>
        <extend val="0"/>
        <outline val="0"/>
        <shadow val="0"/>
        <u val="none"/>
        <vertAlign val="baseline"/>
        <sz val="10"/>
        <color theme="1"/>
        <name val="Calibri"/>
        <scheme val="minor"/>
      </font>
      <fill>
        <patternFill patternType="solid">
          <fgColor indexed="64"/>
          <bgColor theme="8"/>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left" vertical="center" textRotation="0" indent="0" justifyLastLine="0" shrinkToFit="0" readingOrder="0"/>
    </dxf>
    <dxf>
      <font>
        <b/>
        <i val="0"/>
        <strike val="0"/>
        <condense val="0"/>
        <extend val="0"/>
        <outline val="0"/>
        <shadow val="0"/>
        <u val="none"/>
        <vertAlign val="baseline"/>
        <sz val="10"/>
        <color theme="1"/>
        <name val="Calibri"/>
        <scheme val="minor"/>
      </font>
      <fill>
        <patternFill patternType="solid">
          <fgColor indexed="64"/>
          <bgColor theme="8"/>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left" vertical="center" textRotation="0" indent="0" justifyLastLine="0" shrinkToFit="0" readingOrder="0"/>
    </dxf>
    <dxf>
      <font>
        <b/>
        <i val="0"/>
        <strike val="0"/>
        <condense val="0"/>
        <extend val="0"/>
        <outline val="0"/>
        <shadow val="0"/>
        <u val="none"/>
        <vertAlign val="baseline"/>
        <sz val="10"/>
        <color theme="1"/>
        <name val="Calibri"/>
        <scheme val="minor"/>
      </font>
      <fill>
        <patternFill patternType="solid">
          <fgColor indexed="64"/>
          <bgColor theme="8"/>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left" vertical="center" textRotation="0" indent="0" justifyLastLine="0" shrinkToFit="0" readingOrder="0"/>
    </dxf>
    <dxf>
      <font>
        <b/>
        <i val="0"/>
        <strike val="0"/>
        <condense val="0"/>
        <extend val="0"/>
        <outline val="0"/>
        <shadow val="0"/>
        <u val="none"/>
        <vertAlign val="baseline"/>
        <sz val="10"/>
        <color theme="1"/>
        <name val="Calibri"/>
        <scheme val="minor"/>
      </font>
      <fill>
        <patternFill patternType="solid">
          <fgColor indexed="64"/>
          <bgColor theme="8"/>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left" vertical="center" textRotation="0" indent="0" justifyLastLine="0" shrinkToFit="0" readingOrder="0"/>
    </dxf>
    <dxf>
      <font>
        <b/>
        <i val="0"/>
        <strike val="0"/>
        <condense val="0"/>
        <extend val="0"/>
        <outline val="0"/>
        <shadow val="0"/>
        <u val="none"/>
        <vertAlign val="baseline"/>
        <sz val="10"/>
        <color theme="1"/>
        <name val="Calibri"/>
        <scheme val="minor"/>
      </font>
      <fill>
        <patternFill patternType="solid">
          <fgColor indexed="64"/>
          <bgColor theme="8"/>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outline="0">
        <bottom style="thin">
          <color indexed="64"/>
        </bottom>
      </border>
    </dxf>
    <dxf>
      <border outline="0">
        <top style="thin">
          <color indexed="64"/>
        </top>
      </border>
    </dxf>
    <dxf>
      <font>
        <b/>
        <strike val="0"/>
        <outline val="0"/>
        <shadow val="0"/>
        <u val="none"/>
        <vertAlign val="baseline"/>
        <sz val="10"/>
        <name val="Calibri"/>
        <scheme val="minor"/>
      </font>
      <fill>
        <patternFill patternType="solid">
          <fgColor indexed="64"/>
          <bgColor theme="8"/>
        </patternFill>
      </fill>
      <alignment horizontal="left" vertical="center" textRotation="0" indent="0" justifyLastLine="0" shrinkToFit="0" readingOrder="0"/>
      <border diagonalUp="0" diagonalDown="0">
        <left style="thin">
          <color indexed="64"/>
        </left>
        <right style="thin">
          <color indexed="64"/>
        </right>
        <top/>
        <bottom/>
      </border>
    </dxf>
    <dxf>
      <font>
        <strike val="0"/>
        <outline val="0"/>
        <shadow val="0"/>
        <u val="none"/>
        <vertAlign val="baseline"/>
        <sz val="11"/>
        <name val="Calibri"/>
        <scheme val="minor"/>
      </font>
      <fill>
        <patternFill patternType="none">
          <fgColor indexed="64"/>
          <bgColor auto="1"/>
        </patternFill>
      </fill>
      <alignment horizontal="left" vertical="center" textRotation="0" indent="0" justifyLastLine="0" shrinkToFit="0" readingOrder="0"/>
    </dxf>
    <dxf>
      <font>
        <b/>
        <i val="0"/>
        <strike val="0"/>
        <condense val="0"/>
        <extend val="0"/>
        <outline val="0"/>
        <shadow val="0"/>
        <u val="none"/>
        <vertAlign val="baseline"/>
        <sz val="11"/>
        <color indexed="9"/>
        <name val="Calibri"/>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bottom/>
      </border>
    </dxf>
    <dxf>
      <numFmt numFmtId="1"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numFmt numFmtId="1" formatCode="0"/>
      <fill>
        <patternFill patternType="solid">
          <fgColor indexed="64"/>
          <bgColor theme="5"/>
        </patternFill>
      </fill>
      <alignment horizontal="center" vertical="center" textRotation="0" wrapText="0" indent="0" justifyLastLine="0" shrinkToFit="0" readingOrder="0"/>
    </dxf>
    <dxf>
      <numFmt numFmtId="1"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numFmt numFmtId="1" formatCode="0"/>
      <fill>
        <patternFill patternType="solid">
          <fgColor indexed="64"/>
          <bgColor theme="5"/>
        </patternFill>
      </fill>
      <alignment horizontal="center" vertical="center" textRotation="0" wrapText="0" indent="0" justifyLastLine="0" shrinkToFit="0" readingOrder="0"/>
    </dxf>
    <dxf>
      <numFmt numFmtId="1"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numFmt numFmtId="1" formatCode="0"/>
      <fill>
        <patternFill patternType="solid">
          <fgColor indexed="64"/>
          <bgColor theme="5"/>
        </patternFill>
      </fill>
      <alignment horizontal="center"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5"/>
        </patternFill>
      </fill>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indexed="64"/>
          <bgColor theme="5"/>
        </patternFill>
      </fill>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indexed="64"/>
          <bgColor theme="5"/>
        </patternFill>
      </fill>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indexed="64"/>
          <bgColor theme="5"/>
        </patternFill>
      </fill>
      <alignment horizontal="center" vertical="center" textRotation="0" wrapText="0" indent="0" justifyLastLine="0" shrinkToFit="0" readingOrder="0"/>
    </dxf>
    <dxf>
      <numFmt numFmtId="166" formatCode="h:mm;@"/>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numFmt numFmtId="166" formatCode="h:mm;@"/>
      <fill>
        <patternFill patternType="solid">
          <fgColor indexed="64"/>
          <bgColor theme="5"/>
        </patternFill>
      </fill>
      <alignment horizontal="center" vertical="center" textRotation="0" wrapText="0" indent="0" justifyLastLine="0" shrinkToFit="0" readingOrder="0"/>
    </dxf>
    <dxf>
      <numFmt numFmtId="166" formatCode="h:mm;@"/>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numFmt numFmtId="166" formatCode="h:mm;@"/>
      <fill>
        <patternFill patternType="solid">
          <fgColor indexed="64"/>
          <bgColor theme="5"/>
        </patternFill>
      </fill>
      <alignment horizontal="center" vertical="center" textRotation="0" wrapText="0" indent="0" justifyLastLine="0" shrinkToFit="0" readingOrder="0"/>
    </dxf>
    <dxf>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numFmt numFmtId="2" formatCode="0.00"/>
      <fill>
        <patternFill patternType="solid">
          <fgColor indexed="64"/>
          <bgColor theme="5"/>
        </patternFill>
      </fill>
      <alignment horizontal="center" vertical="center" textRotation="0" wrapText="0" indent="0" justifyLastLine="0" shrinkToFit="0" readingOrder="0"/>
    </dxf>
    <dxf>
      <numFmt numFmtId="1" formatCode="0"/>
      <alignment horizont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numFmt numFmtId="1" formatCode="0"/>
      <fill>
        <patternFill patternType="solid">
          <fgColor indexed="64"/>
          <bgColor theme="5"/>
        </patternFill>
      </fill>
      <alignment horizontal="center" vertical="center" textRotation="0" wrapText="0" indent="0" justifyLastLine="0" shrinkToFit="0" readingOrder="0"/>
    </dxf>
    <dxf>
      <numFmt numFmtId="165" formatCode="#,##0.00\ &quot;€&quot;"/>
      <fill>
        <patternFill patternType="none">
          <fgColor indexed="64"/>
          <bgColor rgb="FF00B0F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indexed="64"/>
          <bgColor theme="5"/>
        </patternFill>
      </fill>
      <alignment horizontal="center" vertical="center" textRotation="0" wrapText="0" indent="0" justifyLastLine="0" shrinkToFit="0" readingOrder="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indexed="64"/>
          <bgColor theme="5"/>
        </patternFill>
      </fill>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indexed="64"/>
          <bgColor theme="5"/>
        </patternFill>
      </fill>
      <alignment horizontal="center" vertical="center" textRotation="0" wrapText="0" indent="0" justifyLastLine="0" shrinkToFit="0" readingOrder="0"/>
    </dxf>
    <dxf>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numFmt numFmtId="1" formatCode="0"/>
      <fill>
        <patternFill patternType="solid">
          <fgColor indexed="64"/>
          <bgColor theme="5"/>
        </patternFill>
      </fill>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indexed="64"/>
          <bgColor theme="5"/>
        </patternFill>
      </fill>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indexed="64"/>
          <bgColor theme="5"/>
        </patternFill>
      </fill>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indexed="64"/>
          <bgColor theme="5"/>
        </patternFill>
      </fill>
      <alignment horizontal="center" vertical="center" textRotation="0" wrapText="0" indent="0" justifyLastLine="0" shrinkToFit="0" readingOrder="0"/>
    </dxf>
    <dxf>
      <font>
        <b/>
        <strike val="0"/>
        <outline val="0"/>
        <shadow val="0"/>
        <u val="none"/>
        <vertAlign val="baseline"/>
        <sz val="11"/>
        <color theme="0"/>
        <name val="Calibri"/>
        <family val="2"/>
        <scheme val="minor"/>
      </font>
      <fill>
        <patternFill patternType="solid">
          <fgColor indexed="64"/>
          <bgColor theme="5"/>
        </patternFill>
      </fill>
      <alignment horizontal="center" vertical="center"/>
    </dxf>
    <dxf>
      <alignment horizontal="left" vertical="center"/>
    </dxf>
  </dxfs>
  <tableStyles count="1" defaultTableStyle="TableStyleMedium2" defaultPivotStyle="PivotStyleLight16">
    <tableStyle name="Estil de taula 1" pivot="0" count="0" xr9:uid="{5B28882B-E306-4395-8DDD-ED7AB5D9A50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28FA6D6-E956-41E7-8F3D-22B763646644}" name="DADES_RUTES_2023" displayName="DADES_RUTES_2023" ref="A1:R12" totalsRowCount="1" headerRowDxfId="86" totalsRowDxfId="85">
  <autoFilter ref="A1:R11" xr:uid="{D28FA6D6-E956-41E7-8F3D-22B763646644}"/>
  <tableColumns count="18">
    <tableColumn id="1" xr3:uid="{E89F7172-36B5-475C-B829-4618809E9A4C}" name="Nom /Nº ruta" totalsRowFunction="count" dataDxfId="83" totalsRowDxfId="84"/>
    <tableColumn id="2" xr3:uid="{622D9EBC-1C11-46E8-A2EB-B5398B02E714}" name="Presència acompanyant" totalsRowFunction="count" dataDxfId="81" totalsRowDxfId="82"/>
    <tableColumn id="3" xr3:uid="{197FD0F7-AA5D-442E-82D1-D4E6DA04B635}" name="Tipus de Vehicle o mitjà de transport" totalsRowFunction="count" dataDxfId="79" totalsRowDxfId="80"/>
    <tableColumn id="4" xr3:uid="{72DAF0D2-0596-45FC-90F6-3F12777AF7AA}" name="Nombre de places vehicle" totalsRowFunction="sum" dataDxfId="77" totalsRowDxfId="78"/>
    <tableColumn id="5" xr3:uid="{2E898B1B-19B6-405D-8888-C2533596A060}" name="Tipus de Ruta" totalsRowFunction="count" dataDxfId="75" totalsRowDxfId="76"/>
    <tableColumn id="6" xr3:uid="{F590ED2D-1E78-49C2-86EE-61201CA1B50A}" name="Servei de destinació final" totalsRowFunction="count" dataDxfId="73" totalsRowDxfId="74"/>
    <tableColumn id="7" xr3:uid="{CCECDBA1-AAB5-4681-B756-AA47F10BE118}" name="Cost global ruta" totalsRowFunction="count" dataDxfId="71" totalsRowDxfId="72"/>
    <tableColumn id="11" xr3:uid="{4FAB1EBC-FA03-42E5-AE9D-4A3A66334C21}" name="Nombre parades" totalsRowFunction="count" dataDxfId="69" totalsRowDxfId="70"/>
    <tableColumn id="12" xr3:uid="{D624117F-B8CE-4DA0-96A0-D00B8BD12222}" name="Km trajecte" totalsRowFunction="count" dataDxfId="67" totalsRowDxfId="68"/>
    <tableColumn id="13" xr3:uid="{E220E263-5E9B-4917-85E1-3977CD42A51C}" name="Durada recorregut" totalsRowFunction="count" dataDxfId="65" totalsRowDxfId="66"/>
    <tableColumn id="14" xr3:uid="{5CDF622F-1FB6-41AD-8A87-6898ABDB40A4}" name="Temps màxim d'estada dins vehicle" totalsRowFunction="count" dataDxfId="63" totalsRowDxfId="64"/>
    <tableColumn id="15" xr3:uid="{9B90170B-D479-45BE-B5E2-F2E1F9E5142F}" name="Trajecte compartit amb altres ens?" totalsRowFunction="count" dataDxfId="61" totalsRowDxfId="62"/>
    <tableColumn id="16" xr3:uid="{533DFFF7-4817-4233-8D33-30BD4E0FC6DD}" name="Municipi Origen" totalsRowFunction="count" dataDxfId="59" totalsRowDxfId="60"/>
    <tableColumn id="17" xr3:uid="{7008B145-883A-46FC-AF02-F9F54B1AFCB2}" name="Municipi destinació" totalsRowFunction="count" dataDxfId="57" totalsRowDxfId="58"/>
    <tableColumn id="8" xr3:uid="{9A85F101-E14A-4297-AAC8-2E66E1E1D629}" name="Tipus recollida" totalsRowFunction="custom" totalsRowDxfId="56">
      <totalsRowFormula>SUBTOTAL(103,DADES_RUTES_2023[Tipus recollida])</totalsRowFormula>
    </tableColumn>
    <tableColumn id="10" xr3:uid="{B39AC3A5-D2A0-46D7-88DD-D26DEF815DC5}" name="Trajectes per dia" totalsRowFunction="custom" dataDxfId="54" totalsRowDxfId="55">
      <totalsRowFormula>SUBTOTAL(103,DADES_RUTES_2023[Trajectes per dia])</totalsRowFormula>
    </tableColumn>
    <tableColumn id="9" xr3:uid="{1254074A-B600-47DD-8F15-BCC4A8055C89}" name="Dies de servei a l'any" totalsRowFunction="custom" dataDxfId="52" totalsRowDxfId="53">
      <totalsRowFormula>SUBTOTAL(103,DADES_RUTES_2023[Dies de servei a l''any])</totalsRowFormula>
    </tableColumn>
    <tableColumn id="18" xr3:uid="{2DEC0A13-0772-4FF1-9A12-2DB100A40237}" name="Quilòmetres per any" totalsRowFunction="custom" dataDxfId="50" totalsRowDxfId="51">
      <totalsRowFormula>SUBTOTAL(109,R2:R11)</totalsRowFormula>
    </tableColumn>
  </tableColumns>
  <tableStyleInfo name="TableStyleMedium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7A960A-04ED-43EB-955D-34CBE1D1E8C4}" name="DADES_USUARIS_2023" displayName="DADES_USUARIS_2023" ref="A1:V151" totalsRowCount="1" headerRowDxfId="49" dataDxfId="48" totalsRowDxfId="47" headerRowBorderDxfId="45" tableBorderDxfId="46" totalsRowBorderDxfId="44">
  <autoFilter ref="A1:V150" xr:uid="{7B7A960A-04ED-43EB-955D-34CBE1D1E8C4}"/>
  <tableColumns count="22">
    <tableColumn id="1" xr3:uid="{5770E761-1E94-4F9B-893F-08B61059313D}" name="Nom entitat" totalsRowLabel="Total" dataDxfId="42" totalsRowDxfId="43"/>
    <tableColumn id="2" xr3:uid="{12A1777E-1885-4850-B1AF-670A395C44B1}" name="Nom" totalsRowFunction="count" dataDxfId="40" totalsRowDxfId="41"/>
    <tableColumn id="3" xr3:uid="{C7492BD8-65B9-4CC2-B626-AA71B75CC764}" name="Cognom1" totalsRowFunction="count" dataDxfId="38" totalsRowDxfId="39"/>
    <tableColumn id="4" xr3:uid="{2A4A789B-D398-4214-9C9F-B67291D10212}" name="Cognom2" totalsRowFunction="count" dataDxfId="36" totalsRowDxfId="37"/>
    <tableColumn id="5" xr3:uid="{AAD5E20D-ECF9-476B-ADCD-149E01A60BD2}" name="Sexe" totalsRowFunction="count" dataDxfId="34" totalsRowDxfId="35"/>
    <tableColumn id="6" xr3:uid="{BF0AE59B-B914-42A3-AF4C-170AA9908562}" name="Data Naixement" totalsRowFunction="count" dataDxfId="32" totalsRowDxfId="33"/>
    <tableColumn id="8" xr3:uid="{02D62A4C-BD86-4109-8414-D97461BF198F}" name="Municipi de residència" totalsRowFunction="count" dataDxfId="30" totalsRowDxfId="31"/>
    <tableColumn id="37" xr3:uid="{1175B9B9-77DE-4617-B5A9-8B4EC3F36291}" name="Nom / Nº ruta" totalsRowFunction="count" dataDxfId="28" totalsRowDxfId="29"/>
    <tableColumn id="26" xr3:uid="{0F327F5B-8717-4827-836A-DB4DE7B9A967}" name="Utilització del servei" totalsRowFunction="count" dataDxfId="26" totalsRowDxfId="27"/>
    <tableColumn id="21" xr3:uid="{472A990E-D821-4190-B78D-4E008AF4A4D2}" name="Tipologia del servei" totalsRowFunction="count" dataDxfId="24" totalsRowDxfId="25"/>
    <tableColumn id="11" xr3:uid="{50979118-C8CB-479C-9068-98EF2E24B0BB}" name="Estat en el servei" totalsRowFunction="count" dataDxfId="22" totalsRowDxfId="23"/>
    <tableColumn id="12" xr3:uid="{C406B172-ADED-4C72-832D-DB5762450810}" name="Perfil usuari" totalsRowFunction="count" dataDxfId="20" totalsRowDxfId="21"/>
    <tableColumn id="13" xr3:uid="{C6408820-8938-43B9-90EC-AE4CB8962386}" name="Té certificat de discapacitat?" totalsRowFunction="count" dataDxfId="18" totalsRowDxfId="19"/>
    <tableColumn id="14" xr3:uid="{44437899-E228-47BA-B9B4-21140267C3C4}" name="Grau de discapacitat" totalsRowFunction="count" dataDxfId="16" totalsRowDxfId="17" dataCellStyle="Percentatge"/>
    <tableColumn id="15" xr3:uid="{4DACBECF-7D90-4630-A931-B024A59BCBBA}" name="Té Barem de Mobilitat Reduïda?" totalsRowFunction="count" dataDxfId="14" totalsRowDxfId="15"/>
    <tableColumn id="16" xr3:uid="{92499C5C-871D-47AD-BCD9-9D5AE6788CFD}" name="Té Barem d'acompanyant?" totalsRowFunction="count" dataDxfId="12" totalsRowDxfId="13"/>
    <tableColumn id="17" xr3:uid="{62F0C7BB-93EB-4B31-BDE4-13382D29212E}" name="Utilitza cadira de rodes?" totalsRowFunction="count" dataDxfId="10" totalsRowDxfId="11"/>
    <tableColumn id="18" xr3:uid="{4787F17B-2604-4947-8BA4-B4E9FC0772B7}" name="Té diagnòstic de demència?" totalsRowFunction="count" dataDxfId="8" totalsRowDxfId="9"/>
    <tableColumn id="19" xr3:uid="{63D93202-D510-48E4-BEFD-67D547FC5AE6}" name="Compleix requisits del model de TA?" totalsRowFunction="count" dataDxfId="6" totalsRowDxfId="7"/>
    <tableColumn id="32" xr3:uid="{21E980B0-3743-4E95-93F5-197E2B99B8D9}" name="Copagament de l'usuari" totalsRowFunction="count" dataDxfId="4" totalsRowDxfId="5"/>
    <tableColumn id="33" xr3:uid="{9C508A2B-45F6-4A36-9395-34418AE015E5}" name="Import copagament usuari (mensual)" totalsRowFunction="sum" dataDxfId="2" totalsRowDxfId="3"/>
    <tableColumn id="34" xr3:uid="{06554B55-CE95-4594-AAC7-1A6F7C6CF65A}" name="Cost total del servei (mensual)" totalsRowFunction="sum" dataDxfId="0" totalsRowDxfId="1"/>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83870-F3A8-4B83-B4E5-CF92D07E90F6}">
  <dimension ref="A1:B48"/>
  <sheetViews>
    <sheetView tabSelected="1" workbookViewId="0">
      <selection activeCell="N15" sqref="N15"/>
    </sheetView>
  </sheetViews>
  <sheetFormatPr defaultRowHeight="14.45"/>
  <cols>
    <col min="1" max="1" width="68.7109375" customWidth="1"/>
    <col min="2" max="2" width="27.7109375" bestFit="1" customWidth="1"/>
  </cols>
  <sheetData>
    <row r="1" spans="1:2">
      <c r="A1" s="31" t="s">
        <v>0</v>
      </c>
    </row>
    <row r="3" spans="1:2" ht="76.5">
      <c r="A3" s="30" t="s">
        <v>1</v>
      </c>
    </row>
    <row r="4" spans="1:2" ht="15">
      <c r="A4" s="30"/>
    </row>
    <row r="5" spans="1:2" ht="15">
      <c r="A5" s="43" t="s">
        <v>2</v>
      </c>
      <c r="B5" s="43" t="s">
        <v>3</v>
      </c>
    </row>
    <row r="6" spans="1:2">
      <c r="A6" t="s">
        <v>4</v>
      </c>
      <c r="B6" t="s">
        <v>5</v>
      </c>
    </row>
    <row r="7" spans="1:2">
      <c r="A7" t="s">
        <v>6</v>
      </c>
      <c r="B7" t="s">
        <v>7</v>
      </c>
    </row>
    <row r="8" spans="1:2">
      <c r="A8" t="s">
        <v>8</v>
      </c>
      <c r="B8" t="s">
        <v>7</v>
      </c>
    </row>
    <row r="9" spans="1:2">
      <c r="A9" t="s">
        <v>9</v>
      </c>
      <c r="B9" t="s">
        <v>10</v>
      </c>
    </row>
    <row r="10" spans="1:2">
      <c r="A10" t="s">
        <v>11</v>
      </c>
      <c r="B10" t="s">
        <v>7</v>
      </c>
    </row>
    <row r="11" spans="1:2">
      <c r="A11" t="s">
        <v>12</v>
      </c>
      <c r="B11" t="s">
        <v>7</v>
      </c>
    </row>
    <row r="12" spans="1:2" ht="15">
      <c r="A12" t="s">
        <v>13</v>
      </c>
      <c r="B12" t="s">
        <v>14</v>
      </c>
    </row>
    <row r="13" spans="1:2">
      <c r="A13" t="s">
        <v>15</v>
      </c>
      <c r="B13" t="s">
        <v>10</v>
      </c>
    </row>
    <row r="14" spans="1:2">
      <c r="A14" t="s">
        <v>16</v>
      </c>
      <c r="B14" t="s">
        <v>17</v>
      </c>
    </row>
    <row r="15" spans="1:2">
      <c r="A15" t="s">
        <v>18</v>
      </c>
      <c r="B15" t="s">
        <v>19</v>
      </c>
    </row>
    <row r="16" spans="1:2">
      <c r="A16" t="s">
        <v>20</v>
      </c>
      <c r="B16" t="s">
        <v>19</v>
      </c>
    </row>
    <row r="17" spans="1:2">
      <c r="A17" t="s">
        <v>21</v>
      </c>
      <c r="B17" t="s">
        <v>7</v>
      </c>
    </row>
    <row r="18" spans="1:2">
      <c r="A18" t="s">
        <v>22</v>
      </c>
      <c r="B18" t="s">
        <v>7</v>
      </c>
    </row>
    <row r="19" spans="1:2">
      <c r="A19" t="s">
        <v>23</v>
      </c>
      <c r="B19" t="s">
        <v>7</v>
      </c>
    </row>
    <row r="20" spans="1:2" ht="15">
      <c r="A20" t="s">
        <v>24</v>
      </c>
      <c r="B20" t="s">
        <v>7</v>
      </c>
    </row>
    <row r="21" spans="1:2" ht="15">
      <c r="A21" t="s">
        <v>25</v>
      </c>
      <c r="B21" t="s">
        <v>10</v>
      </c>
    </row>
    <row r="22" spans="1:2" ht="15">
      <c r="A22" t="s">
        <v>26</v>
      </c>
      <c r="B22" s="53" t="s">
        <v>10</v>
      </c>
    </row>
    <row r="23" spans="1:2" ht="15">
      <c r="A23" t="s">
        <v>27</v>
      </c>
      <c r="B23" s="53" t="s">
        <v>10</v>
      </c>
    </row>
    <row r="24" spans="1:2" ht="15">
      <c r="A24" t="s">
        <v>28</v>
      </c>
      <c r="B24" s="35" t="s">
        <v>10</v>
      </c>
    </row>
    <row r="25" spans="1:2" ht="15">
      <c r="A25" s="45" t="s">
        <v>29</v>
      </c>
      <c r="B25" t="s">
        <v>5</v>
      </c>
    </row>
    <row r="26" spans="1:2" ht="15">
      <c r="A26" s="1" t="s">
        <v>30</v>
      </c>
      <c r="B26" t="s">
        <v>5</v>
      </c>
    </row>
    <row r="27" spans="1:2" ht="15">
      <c r="A27" s="1" t="s">
        <v>31</v>
      </c>
      <c r="B27" t="s">
        <v>5</v>
      </c>
    </row>
    <row r="28" spans="1:2" ht="15">
      <c r="A28" s="1" t="s">
        <v>32</v>
      </c>
      <c r="B28" t="s">
        <v>5</v>
      </c>
    </row>
    <row r="29" spans="1:2" ht="15">
      <c r="A29" s="1" t="s">
        <v>33</v>
      </c>
      <c r="B29" t="s">
        <v>7</v>
      </c>
    </row>
    <row r="30" spans="1:2" ht="15">
      <c r="A30" s="2" t="s">
        <v>34</v>
      </c>
      <c r="B30" t="s">
        <v>35</v>
      </c>
    </row>
    <row r="31" spans="1:2" ht="15">
      <c r="A31" s="1" t="s">
        <v>36</v>
      </c>
      <c r="B31" t="s">
        <v>7</v>
      </c>
    </row>
    <row r="32" spans="1:2" ht="15">
      <c r="A32" s="33" t="s">
        <v>37</v>
      </c>
      <c r="B32" t="s">
        <v>38</v>
      </c>
    </row>
    <row r="33" spans="1:2" ht="15">
      <c r="A33" s="1" t="s">
        <v>39</v>
      </c>
      <c r="B33" t="s">
        <v>7</v>
      </c>
    </row>
    <row r="34" spans="1:2" ht="15">
      <c r="A34" s="1" t="s">
        <v>40</v>
      </c>
      <c r="B34" t="s">
        <v>7</v>
      </c>
    </row>
    <row r="35" spans="1:2" ht="15">
      <c r="A35" s="1" t="s">
        <v>41</v>
      </c>
      <c r="B35" t="s">
        <v>7</v>
      </c>
    </row>
    <row r="36" spans="1:2" ht="15">
      <c r="A36" s="1" t="s">
        <v>42</v>
      </c>
      <c r="B36" t="s">
        <v>7</v>
      </c>
    </row>
    <row r="37" spans="1:2" ht="15">
      <c r="A37" s="1" t="s">
        <v>43</v>
      </c>
      <c r="B37" t="s">
        <v>7</v>
      </c>
    </row>
    <row r="38" spans="1:2" ht="15">
      <c r="A38" s="1" t="s">
        <v>44</v>
      </c>
      <c r="B38" t="s">
        <v>7</v>
      </c>
    </row>
    <row r="39" spans="1:2" ht="15">
      <c r="A39" s="1" t="s">
        <v>45</v>
      </c>
      <c r="B39" t="s">
        <v>7</v>
      </c>
    </row>
    <row r="40" spans="1:2" ht="15">
      <c r="A40" s="1" t="s">
        <v>46</v>
      </c>
      <c r="B40" t="s">
        <v>7</v>
      </c>
    </row>
    <row r="41" spans="1:2" ht="15">
      <c r="A41" s="1" t="s">
        <v>47</v>
      </c>
      <c r="B41" t="s">
        <v>7</v>
      </c>
    </row>
    <row r="42" spans="1:2" ht="15">
      <c r="A42" s="1" t="s">
        <v>48</v>
      </c>
      <c r="B42" t="s">
        <v>7</v>
      </c>
    </row>
    <row r="43" spans="1:2" ht="15">
      <c r="A43" s="1" t="s">
        <v>49</v>
      </c>
      <c r="B43" t="s">
        <v>7</v>
      </c>
    </row>
    <row r="44" spans="1:2" ht="15">
      <c r="A44" s="1" t="s">
        <v>50</v>
      </c>
      <c r="B44" t="s">
        <v>7</v>
      </c>
    </row>
    <row r="45" spans="1:2" ht="15">
      <c r="A45" s="3" t="s">
        <v>51</v>
      </c>
      <c r="B45" t="s">
        <v>14</v>
      </c>
    </row>
    <row r="46" spans="1:2" ht="15">
      <c r="A46" s="34" t="s">
        <v>52</v>
      </c>
      <c r="B46" s="35" t="s">
        <v>14</v>
      </c>
    </row>
    <row r="47" spans="1:2" ht="15"/>
    <row r="48" spans="1:2" 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FD7C6-6AFB-4091-8F27-ED3939F9DCDA}">
  <dimension ref="A1:R12"/>
  <sheetViews>
    <sheetView topLeftCell="G1" workbookViewId="0">
      <selection activeCell="K23" sqref="K23"/>
    </sheetView>
  </sheetViews>
  <sheetFormatPr defaultRowHeight="15" customHeight="1"/>
  <cols>
    <col min="1" max="1" width="30.85546875" customWidth="1"/>
    <col min="2" max="2" width="59" bestFit="1" customWidth="1"/>
    <col min="3" max="3" width="36.85546875" bestFit="1" customWidth="1"/>
    <col min="4" max="4" width="26.7109375" style="10" bestFit="1" customWidth="1"/>
    <col min="5" max="5" width="16.28515625" customWidth="1"/>
    <col min="6" max="6" width="99.140625" bestFit="1" customWidth="1"/>
    <col min="7" max="7" width="16.7109375" bestFit="1" customWidth="1"/>
    <col min="8" max="8" width="19.85546875" style="36" bestFit="1" customWidth="1"/>
    <col min="9" max="9" width="13.7109375" style="39" bestFit="1" customWidth="1"/>
    <col min="10" max="10" width="20.140625" style="42" bestFit="1" customWidth="1"/>
    <col min="11" max="11" width="35.28515625" style="42" bestFit="1" customWidth="1"/>
    <col min="12" max="12" width="35.140625" bestFit="1" customWidth="1"/>
    <col min="13" max="13" width="23.28515625" customWidth="1"/>
    <col min="14" max="14" width="26.7109375" customWidth="1"/>
    <col min="15" max="15" width="16.7109375" bestFit="1" customWidth="1"/>
    <col min="16" max="16" width="18.28515625" style="10" bestFit="1" customWidth="1"/>
    <col min="17" max="17" width="22.28515625" style="10" bestFit="1" customWidth="1"/>
    <col min="18" max="18" width="21.85546875" bestFit="1" customWidth="1"/>
  </cols>
  <sheetData>
    <row r="1" spans="1:18" ht="15" customHeight="1">
      <c r="A1" s="6" t="s">
        <v>4</v>
      </c>
      <c r="B1" s="6" t="s">
        <v>6</v>
      </c>
      <c r="C1" s="6" t="s">
        <v>8</v>
      </c>
      <c r="D1" s="9" t="s">
        <v>9</v>
      </c>
      <c r="E1" s="6" t="s">
        <v>11</v>
      </c>
      <c r="F1" s="6" t="s">
        <v>12</v>
      </c>
      <c r="G1" s="6" t="s">
        <v>13</v>
      </c>
      <c r="H1" s="9" t="s">
        <v>15</v>
      </c>
      <c r="I1" s="37" t="s">
        <v>16</v>
      </c>
      <c r="J1" s="40" t="s">
        <v>18</v>
      </c>
      <c r="K1" s="40" t="s">
        <v>20</v>
      </c>
      <c r="L1" s="6" t="s">
        <v>21</v>
      </c>
      <c r="M1" s="6" t="s">
        <v>22</v>
      </c>
      <c r="N1" s="6" t="s">
        <v>23</v>
      </c>
      <c r="O1" s="50" t="s">
        <v>24</v>
      </c>
      <c r="P1" s="51" t="s">
        <v>25</v>
      </c>
      <c r="Q1" s="51" t="s">
        <v>26</v>
      </c>
      <c r="R1" t="s">
        <v>27</v>
      </c>
    </row>
    <row r="2" spans="1:18" ht="15" customHeight="1">
      <c r="A2" s="13"/>
      <c r="B2" s="13"/>
      <c r="C2" s="13"/>
      <c r="D2" s="14"/>
      <c r="E2" s="13"/>
      <c r="F2" s="13"/>
      <c r="G2" s="52"/>
      <c r="H2" s="15"/>
      <c r="I2" s="16"/>
      <c r="J2" s="17"/>
      <c r="K2" s="17"/>
      <c r="L2" s="18"/>
      <c r="M2" s="18"/>
      <c r="N2" s="18"/>
      <c r="O2" s="44"/>
      <c r="P2" s="46"/>
      <c r="Q2" s="46"/>
      <c r="R2" s="46"/>
    </row>
    <row r="3" spans="1:18" ht="15" customHeight="1">
      <c r="A3" s="13"/>
      <c r="B3" s="13"/>
      <c r="C3" s="13"/>
      <c r="D3" s="14"/>
      <c r="E3" s="13"/>
      <c r="F3" s="13"/>
      <c r="G3" s="52"/>
      <c r="H3" s="15"/>
      <c r="I3" s="16"/>
      <c r="J3" s="17"/>
      <c r="K3" s="17"/>
      <c r="L3" s="18"/>
      <c r="M3" s="18"/>
      <c r="N3" s="18"/>
      <c r="O3" s="18"/>
      <c r="P3" s="47"/>
      <c r="Q3" s="47"/>
      <c r="R3" s="47"/>
    </row>
    <row r="4" spans="1:18" ht="15" customHeight="1">
      <c r="A4" s="13"/>
      <c r="B4" s="13"/>
      <c r="C4" s="13"/>
      <c r="D4" s="14"/>
      <c r="E4" s="13"/>
      <c r="F4" s="13"/>
      <c r="G4" s="52"/>
      <c r="H4" s="15"/>
      <c r="I4" s="16"/>
      <c r="J4" s="17"/>
      <c r="K4" s="17"/>
      <c r="L4" s="18"/>
      <c r="M4" s="18"/>
      <c r="N4" s="18"/>
      <c r="O4" s="18"/>
      <c r="P4" s="47"/>
      <c r="Q4" s="47"/>
      <c r="R4" s="47"/>
    </row>
    <row r="5" spans="1:18" ht="15" customHeight="1">
      <c r="A5" s="13"/>
      <c r="B5" s="13"/>
      <c r="C5" s="13"/>
      <c r="D5" s="14"/>
      <c r="E5" s="13"/>
      <c r="F5" s="13"/>
      <c r="G5" s="52"/>
      <c r="H5" s="15"/>
      <c r="I5" s="16"/>
      <c r="J5" s="17"/>
      <c r="K5" s="17"/>
      <c r="L5" s="18"/>
      <c r="M5" s="18"/>
      <c r="N5" s="18"/>
      <c r="O5" s="18"/>
      <c r="P5" s="47"/>
      <c r="Q5" s="47"/>
      <c r="R5" s="47"/>
    </row>
    <row r="6" spans="1:18" ht="15" customHeight="1">
      <c r="A6" s="13"/>
      <c r="B6" s="13"/>
      <c r="C6" s="13"/>
      <c r="D6" s="14"/>
      <c r="E6" s="13"/>
      <c r="F6" s="13"/>
      <c r="G6" s="52"/>
      <c r="H6" s="15"/>
      <c r="I6" s="16"/>
      <c r="J6" s="17"/>
      <c r="K6" s="17"/>
      <c r="L6" s="18"/>
      <c r="M6" s="18"/>
      <c r="N6" s="18"/>
      <c r="O6" s="18"/>
      <c r="P6" s="47"/>
      <c r="Q6" s="47"/>
      <c r="R6" s="47"/>
    </row>
    <row r="7" spans="1:18" ht="15" customHeight="1">
      <c r="A7" s="13"/>
      <c r="B7" s="13"/>
      <c r="C7" s="13"/>
      <c r="D7" s="14"/>
      <c r="E7" s="13"/>
      <c r="F7" s="13"/>
      <c r="G7" s="52"/>
      <c r="H7" s="15"/>
      <c r="I7" s="16"/>
      <c r="J7" s="17"/>
      <c r="K7" s="17"/>
      <c r="L7" s="18"/>
      <c r="M7" s="18"/>
      <c r="N7" s="18"/>
      <c r="O7" s="18"/>
      <c r="P7" s="47"/>
      <c r="Q7" s="47"/>
      <c r="R7" s="47"/>
    </row>
    <row r="8" spans="1:18" ht="15" customHeight="1">
      <c r="A8" s="13"/>
      <c r="B8" s="13"/>
      <c r="C8" s="13"/>
      <c r="D8" s="14"/>
      <c r="E8" s="13"/>
      <c r="F8" s="13"/>
      <c r="G8" s="52"/>
      <c r="H8" s="15"/>
      <c r="I8" s="16"/>
      <c r="J8" s="17"/>
      <c r="K8" s="17"/>
      <c r="L8" s="18"/>
      <c r="M8" s="18"/>
      <c r="N8" s="18"/>
      <c r="O8" s="18"/>
      <c r="P8" s="47"/>
      <c r="Q8" s="47"/>
      <c r="R8" s="47"/>
    </row>
    <row r="9" spans="1:18" ht="15" customHeight="1">
      <c r="A9" s="13"/>
      <c r="B9" s="13"/>
      <c r="C9" s="13"/>
      <c r="D9" s="14"/>
      <c r="E9" s="13"/>
      <c r="F9" s="13"/>
      <c r="G9" s="52"/>
      <c r="H9" s="15"/>
      <c r="I9" s="16"/>
      <c r="J9" s="17"/>
      <c r="K9" s="17"/>
      <c r="L9" s="18"/>
      <c r="M9" s="18"/>
      <c r="N9" s="18"/>
      <c r="O9" s="18"/>
      <c r="P9" s="47"/>
      <c r="Q9" s="47"/>
      <c r="R9" s="47"/>
    </row>
    <row r="10" spans="1:18" ht="15" customHeight="1">
      <c r="A10" s="13"/>
      <c r="B10" s="13"/>
      <c r="C10" s="13"/>
      <c r="D10" s="14"/>
      <c r="E10" s="13"/>
      <c r="F10" s="13"/>
      <c r="G10" s="52"/>
      <c r="H10" s="15"/>
      <c r="I10" s="16"/>
      <c r="J10" s="17"/>
      <c r="K10" s="17"/>
      <c r="L10" s="18"/>
      <c r="M10" s="18"/>
      <c r="N10" s="18"/>
      <c r="O10" s="18"/>
      <c r="P10" s="47"/>
      <c r="Q10" s="47"/>
      <c r="R10" s="47"/>
    </row>
    <row r="11" spans="1:18" ht="15" customHeight="1">
      <c r="A11" s="13"/>
      <c r="B11" s="13"/>
      <c r="C11" s="13"/>
      <c r="D11" s="14"/>
      <c r="E11" s="13"/>
      <c r="F11" s="13"/>
      <c r="G11" s="52"/>
      <c r="H11" s="15"/>
      <c r="I11" s="16"/>
      <c r="J11" s="17"/>
      <c r="K11" s="17"/>
      <c r="L11" s="18"/>
      <c r="M11" s="18"/>
      <c r="N11" s="18"/>
      <c r="O11" s="48"/>
      <c r="P11" s="49"/>
      <c r="Q11" s="49"/>
      <c r="R11" s="49"/>
    </row>
    <row r="12" spans="1:18" s="5" customFormat="1" ht="15" customHeight="1">
      <c r="A12" s="11">
        <f>SUBTOTAL(103,DADES_RUTES_2023[Nom /Nº ruta])</f>
        <v>0</v>
      </c>
      <c r="B12" s="11">
        <f>SUBTOTAL(103,DADES_RUTES_2023[Presència acompanyant])</f>
        <v>0</v>
      </c>
      <c r="C12" s="11">
        <f>SUBTOTAL(103,DADES_RUTES_2023[Tipus de Vehicle o mitjà de transport])</f>
        <v>0</v>
      </c>
      <c r="D12" s="12">
        <f>SUBTOTAL(109,DADES_RUTES_2023[Nombre de places vehicle])</f>
        <v>0</v>
      </c>
      <c r="E12" s="11">
        <f>SUBTOTAL(103,DADES_RUTES_2023[Tipus de Ruta])</f>
        <v>0</v>
      </c>
      <c r="F12" s="11">
        <f>SUBTOTAL(103,DADES_RUTES_2023[Servei de destinació final])</f>
        <v>0</v>
      </c>
      <c r="G12" s="11">
        <f>SUBTOTAL(103,DADES_RUTES_2023[Cost global ruta])</f>
        <v>0</v>
      </c>
      <c r="H12" s="12">
        <f>SUBTOTAL(103,DADES_RUTES_2023[Nombre parades])</f>
        <v>0</v>
      </c>
      <c r="I12" s="38">
        <f>SUBTOTAL(103,DADES_RUTES_2023[Km trajecte])</f>
        <v>0</v>
      </c>
      <c r="J12" s="41">
        <f>SUBTOTAL(103,DADES_RUTES_2023[Durada recorregut])</f>
        <v>0</v>
      </c>
      <c r="K12" s="41">
        <f>SUBTOTAL(103,DADES_RUTES_2023[Temps màxim d''estada dins vehicle])</f>
        <v>0</v>
      </c>
      <c r="L12" s="11">
        <f>SUBTOTAL(103,DADES_RUTES_2023[Trajecte compartit amb altres ens?])</f>
        <v>0</v>
      </c>
      <c r="M12" s="11">
        <f>SUBTOTAL(103,DADES_RUTES_2023[Municipi Origen])</f>
        <v>0</v>
      </c>
      <c r="N12" s="11">
        <f>SUBTOTAL(103,DADES_RUTES_2023[Municipi destinació])</f>
        <v>0</v>
      </c>
      <c r="O12" s="11">
        <f>SUBTOTAL(103,DADES_RUTES_2023[Tipus recollida])</f>
        <v>0</v>
      </c>
      <c r="P12" s="12">
        <f>SUBTOTAL(103,DADES_RUTES_2023[Trajectes per dia])</f>
        <v>0</v>
      </c>
      <c r="Q12" s="12">
        <f>SUBTOTAL(103,DADES_RUTES_2023[Dies de servei a l''any])</f>
        <v>0</v>
      </c>
      <c r="R12" s="12">
        <f>SUBTOTAL(109,R2:R11)</f>
        <v>0</v>
      </c>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7">
        <x14:dataValidation type="list" allowBlank="1" showInputMessage="1" showErrorMessage="1" xr:uid="{3235C3AE-E9EB-47CE-A629-626F41AD3AAD}">
          <x14:formula1>
            <xm:f>CONTROLS!$A$2:$A$5</xm:f>
          </x14:formula1>
          <xm:sqref>B2:B11</xm:sqref>
        </x14:dataValidation>
        <x14:dataValidation type="list" allowBlank="1" showInputMessage="1" showErrorMessage="1" xr:uid="{00B85C32-41E8-4F7F-B670-899571776AB5}">
          <x14:formula1>
            <xm:f>CONTROLS!$B$2:$B$10</xm:f>
          </x14:formula1>
          <xm:sqref>C2:C11</xm:sqref>
        </x14:dataValidation>
        <x14:dataValidation type="list" allowBlank="1" showInputMessage="1" showErrorMessage="1" xr:uid="{AA47B28B-8DCD-4FDB-92D7-7A5C775C5DE2}">
          <x14:formula1>
            <xm:f>CONTROLS!$C$2:$C$6</xm:f>
          </x14:formula1>
          <xm:sqref>E2:E11</xm:sqref>
        </x14:dataValidation>
        <x14:dataValidation type="list" allowBlank="1" showInputMessage="1" showErrorMessage="1" xr:uid="{A91BECD2-4193-4A7E-A482-290F1BE2FA59}">
          <x14:formula1>
            <xm:f>CONTROLS!$J$2:$J$4</xm:f>
          </x14:formula1>
          <xm:sqref>L2:L11</xm:sqref>
        </x14:dataValidation>
        <x14:dataValidation type="list" allowBlank="1" showInputMessage="1" showErrorMessage="1" xr:uid="{072D33DF-5630-4F6D-BA29-D27A4C95679A}">
          <x14:formula1>
            <xm:f>CONTROLS!$G$2:$G$53</xm:f>
          </x14:formula1>
          <xm:sqref>M2:N11</xm:sqref>
        </x14:dataValidation>
        <x14:dataValidation type="list" allowBlank="1" showInputMessage="1" showErrorMessage="1" xr:uid="{ABC98064-7B1D-4BFD-9F40-9760107775F1}">
          <x14:formula1>
            <xm:f>CONTROLS!$D$2:$D$11</xm:f>
          </x14:formula1>
          <xm:sqref>F2:F11</xm:sqref>
        </x14:dataValidation>
        <x14:dataValidation type="list" allowBlank="1" showInputMessage="1" showErrorMessage="1" xr:uid="{7F85BF6B-3150-4C28-ADB2-99D51ACE2CEC}">
          <x14:formula1>
            <xm:f>CONTROLS!$E$2:$E$4</xm:f>
          </x14:formula1>
          <xm:sqref>O2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B1871-DB8A-4220-B678-1D37B8C90365}">
  <dimension ref="A1:Y151"/>
  <sheetViews>
    <sheetView zoomScaleNormal="100" workbookViewId="0">
      <selection activeCell="A2" sqref="A2"/>
    </sheetView>
  </sheetViews>
  <sheetFormatPr defaultColWidth="8.85546875" defaultRowHeight="15" customHeight="1"/>
  <cols>
    <col min="1" max="1" width="32.28515625" style="23" bestFit="1" customWidth="1"/>
    <col min="2" max="2" width="18.42578125" style="23" bestFit="1" customWidth="1"/>
    <col min="3" max="3" width="15.7109375" style="23" bestFit="1" customWidth="1"/>
    <col min="4" max="4" width="15.5703125" style="23" bestFit="1" customWidth="1"/>
    <col min="5" max="5" width="9.7109375" style="23" bestFit="1" customWidth="1"/>
    <col min="6" max="6" width="18.85546875" style="27" bestFit="1" customWidth="1"/>
    <col min="7" max="7" width="27.85546875" style="23" bestFit="1" customWidth="1"/>
    <col min="8" max="8" width="26.7109375" style="28" customWidth="1"/>
    <col min="9" max="9" width="24.28515625" style="23" bestFit="1" customWidth="1"/>
    <col min="10" max="10" width="47.28515625" style="23" bestFit="1" customWidth="1"/>
    <col min="11" max="11" width="18.28515625" style="23" bestFit="1" customWidth="1"/>
    <col min="12" max="12" width="13.85546875" style="23" bestFit="1" customWidth="1"/>
    <col min="13" max="13" width="29.140625" style="23" bestFit="1" customWidth="1"/>
    <col min="14" max="14" width="21.7109375" style="29" bestFit="1" customWidth="1"/>
    <col min="15" max="15" width="46.28515625" style="23" bestFit="1" customWidth="1"/>
    <col min="16" max="16" width="40.5703125" style="23" bestFit="1" customWidth="1"/>
    <col min="17" max="17" width="38.28515625" style="23" bestFit="1" customWidth="1"/>
    <col min="18" max="19" width="42.28515625" style="23" bestFit="1" customWidth="1"/>
    <col min="20" max="20" width="24.5703125" style="23" bestFit="1" customWidth="1"/>
    <col min="21" max="21" width="36.28515625" style="23" bestFit="1" customWidth="1"/>
    <col min="22" max="22" width="30.28515625" style="23" bestFit="1" customWidth="1"/>
    <col min="23" max="23" width="36.28515625" style="23" bestFit="1" customWidth="1"/>
    <col min="24" max="24" width="42.7109375" style="23" bestFit="1" customWidth="1"/>
    <col min="25" max="16384" width="8.85546875" style="23"/>
  </cols>
  <sheetData>
    <row r="1" spans="1:25" s="22" customFormat="1" ht="15" customHeight="1">
      <c r="A1" s="19" t="s">
        <v>29</v>
      </c>
      <c r="B1" s="19" t="s">
        <v>30</v>
      </c>
      <c r="C1" s="19" t="s">
        <v>31</v>
      </c>
      <c r="D1" s="19" t="s">
        <v>32</v>
      </c>
      <c r="E1" s="19" t="s">
        <v>33</v>
      </c>
      <c r="F1" s="32" t="s">
        <v>34</v>
      </c>
      <c r="G1" s="19" t="s">
        <v>36</v>
      </c>
      <c r="H1" t="s">
        <v>37</v>
      </c>
      <c r="I1" s="19" t="s">
        <v>39</v>
      </c>
      <c r="J1" s="19" t="s">
        <v>40</v>
      </c>
      <c r="K1" s="19" t="s">
        <v>41</v>
      </c>
      <c r="L1" s="19" t="s">
        <v>42</v>
      </c>
      <c r="M1" s="19" t="s">
        <v>43</v>
      </c>
      <c r="N1" s="20" t="s">
        <v>44</v>
      </c>
      <c r="O1" s="19" t="s">
        <v>45</v>
      </c>
      <c r="P1" s="19" t="s">
        <v>46</v>
      </c>
      <c r="Q1" s="19" t="s">
        <v>47</v>
      </c>
      <c r="R1" s="19" t="s">
        <v>48</v>
      </c>
      <c r="S1" s="19" t="s">
        <v>49</v>
      </c>
      <c r="T1" s="19" t="s">
        <v>50</v>
      </c>
      <c r="U1" s="21" t="s">
        <v>51</v>
      </c>
      <c r="V1" s="21" t="s">
        <v>52</v>
      </c>
      <c r="W1" s="54"/>
      <c r="X1" s="54"/>
      <c r="Y1" s="54"/>
    </row>
    <row r="2" spans="1:25" ht="15" customHeight="1">
      <c r="A2" s="55"/>
      <c r="B2" s="55"/>
      <c r="C2" s="55"/>
      <c r="D2" s="55"/>
      <c r="E2" s="55"/>
      <c r="F2" s="56"/>
      <c r="G2" s="57"/>
      <c r="H2" s="58"/>
      <c r="I2" s="59"/>
      <c r="J2" s="55"/>
      <c r="K2" s="55"/>
      <c r="L2" s="55"/>
      <c r="M2" s="55"/>
      <c r="N2" s="60"/>
      <c r="O2" s="55"/>
      <c r="P2" s="55"/>
      <c r="Q2" s="55"/>
      <c r="R2" s="55"/>
      <c r="S2" s="55"/>
      <c r="T2" s="55"/>
      <c r="U2" s="61"/>
      <c r="V2" s="61"/>
    </row>
    <row r="3" spans="1:25" ht="15" customHeight="1">
      <c r="A3" s="55"/>
      <c r="B3" s="55"/>
      <c r="C3" s="55"/>
      <c r="D3" s="55"/>
      <c r="E3" s="55"/>
      <c r="F3" s="56"/>
      <c r="G3" s="57"/>
      <c r="H3" s="58"/>
      <c r="I3" s="59"/>
      <c r="J3" s="55"/>
      <c r="K3" s="55"/>
      <c r="L3" s="55"/>
      <c r="M3" s="55"/>
      <c r="N3" s="60"/>
      <c r="O3" s="55"/>
      <c r="P3" s="55"/>
      <c r="Q3" s="55"/>
      <c r="R3" s="55"/>
      <c r="S3" s="55"/>
      <c r="T3" s="55"/>
      <c r="U3" s="61"/>
      <c r="V3" s="61"/>
    </row>
    <row r="4" spans="1:25" ht="15" customHeight="1">
      <c r="A4" s="55"/>
      <c r="B4" s="55"/>
      <c r="C4" s="55"/>
      <c r="D4" s="55"/>
      <c r="E4" s="55"/>
      <c r="F4" s="56"/>
      <c r="G4" s="57"/>
      <c r="H4" s="58"/>
      <c r="I4" s="59"/>
      <c r="J4" s="55"/>
      <c r="K4" s="55"/>
      <c r="L4" s="55"/>
      <c r="M4" s="55"/>
      <c r="N4" s="60"/>
      <c r="O4" s="55"/>
      <c r="P4" s="55"/>
      <c r="Q4" s="55"/>
      <c r="R4" s="55"/>
      <c r="S4" s="55"/>
      <c r="T4" s="55"/>
      <c r="U4" s="61"/>
      <c r="V4" s="61"/>
    </row>
    <row r="5" spans="1:25" ht="15" customHeight="1">
      <c r="A5" s="55"/>
      <c r="B5" s="55"/>
      <c r="C5" s="55"/>
      <c r="D5" s="55"/>
      <c r="E5" s="55"/>
      <c r="F5" s="56"/>
      <c r="G5" s="57"/>
      <c r="H5" s="58"/>
      <c r="I5" s="59"/>
      <c r="J5" s="55"/>
      <c r="K5" s="55"/>
      <c r="L5" s="55"/>
      <c r="M5" s="55"/>
      <c r="N5" s="60"/>
      <c r="O5" s="55"/>
      <c r="P5" s="55"/>
      <c r="Q5" s="55"/>
      <c r="R5" s="55"/>
      <c r="S5" s="55"/>
      <c r="T5" s="55"/>
      <c r="U5" s="61"/>
      <c r="V5" s="61"/>
    </row>
    <row r="6" spans="1:25" ht="15" customHeight="1">
      <c r="A6" s="55"/>
      <c r="B6" s="55"/>
      <c r="C6" s="55"/>
      <c r="D6" s="55"/>
      <c r="E6" s="55"/>
      <c r="F6" s="56"/>
      <c r="G6" s="57"/>
      <c r="H6" s="58"/>
      <c r="I6" s="59"/>
      <c r="J6" s="55"/>
      <c r="K6" s="55"/>
      <c r="L6" s="55"/>
      <c r="M6" s="55"/>
      <c r="N6" s="60"/>
      <c r="O6" s="55"/>
      <c r="P6" s="55"/>
      <c r="Q6" s="55"/>
      <c r="R6" s="55"/>
      <c r="S6" s="55"/>
      <c r="T6" s="55"/>
      <c r="U6" s="61"/>
      <c r="V6" s="61"/>
    </row>
    <row r="7" spans="1:25" ht="15" customHeight="1">
      <c r="A7" s="55"/>
      <c r="B7" s="55"/>
      <c r="C7" s="55"/>
      <c r="D7" s="55"/>
      <c r="E7" s="55"/>
      <c r="F7" s="56"/>
      <c r="G7" s="57"/>
      <c r="H7" s="58"/>
      <c r="I7" s="59"/>
      <c r="J7" s="55"/>
      <c r="K7" s="55"/>
      <c r="L7" s="55"/>
      <c r="M7" s="55"/>
      <c r="N7" s="60"/>
      <c r="O7" s="55"/>
      <c r="P7" s="55"/>
      <c r="Q7" s="55"/>
      <c r="R7" s="55"/>
      <c r="S7" s="55"/>
      <c r="T7" s="55"/>
      <c r="U7" s="61"/>
      <c r="V7" s="61"/>
    </row>
    <row r="8" spans="1:25" ht="15" customHeight="1">
      <c r="A8" s="55"/>
      <c r="B8" s="55"/>
      <c r="C8" s="55"/>
      <c r="D8" s="55"/>
      <c r="E8" s="55"/>
      <c r="F8" s="56"/>
      <c r="G8" s="57"/>
      <c r="H8" s="58"/>
      <c r="I8" s="59"/>
      <c r="J8" s="55"/>
      <c r="K8" s="55"/>
      <c r="L8" s="55"/>
      <c r="M8" s="55"/>
      <c r="N8" s="60"/>
      <c r="O8" s="55"/>
      <c r="P8" s="55"/>
      <c r="Q8" s="55"/>
      <c r="R8" s="55"/>
      <c r="S8" s="55"/>
      <c r="T8" s="55"/>
      <c r="U8" s="61"/>
      <c r="V8" s="61"/>
    </row>
    <row r="9" spans="1:25" ht="15" customHeight="1">
      <c r="A9" s="55"/>
      <c r="B9" s="55"/>
      <c r="C9" s="55"/>
      <c r="D9" s="55"/>
      <c r="E9" s="55"/>
      <c r="F9" s="56"/>
      <c r="G9" s="57"/>
      <c r="H9" s="58"/>
      <c r="I9" s="59"/>
      <c r="J9" s="55"/>
      <c r="K9" s="55"/>
      <c r="L9" s="55"/>
      <c r="M9" s="55"/>
      <c r="N9" s="60"/>
      <c r="O9" s="55"/>
      <c r="P9" s="55"/>
      <c r="Q9" s="55"/>
      <c r="R9" s="55"/>
      <c r="S9" s="55"/>
      <c r="T9" s="55"/>
      <c r="U9" s="61"/>
      <c r="V9" s="61"/>
    </row>
    <row r="10" spans="1:25" ht="15" customHeight="1">
      <c r="A10" s="55"/>
      <c r="B10" s="55"/>
      <c r="C10" s="55"/>
      <c r="D10" s="55"/>
      <c r="E10" s="55"/>
      <c r="F10" s="56"/>
      <c r="G10" s="57"/>
      <c r="H10" s="58"/>
      <c r="I10" s="59"/>
      <c r="J10" s="55"/>
      <c r="K10" s="55"/>
      <c r="L10" s="55"/>
      <c r="M10" s="55"/>
      <c r="N10" s="60"/>
      <c r="O10" s="55"/>
      <c r="P10" s="55"/>
      <c r="Q10" s="55"/>
      <c r="R10" s="55"/>
      <c r="S10" s="55"/>
      <c r="T10" s="55"/>
      <c r="U10" s="61"/>
      <c r="V10" s="61"/>
    </row>
    <row r="11" spans="1:25" ht="15" customHeight="1">
      <c r="A11" s="55"/>
      <c r="B11" s="55"/>
      <c r="C11" s="55"/>
      <c r="D11" s="55"/>
      <c r="E11" s="55"/>
      <c r="F11" s="56"/>
      <c r="G11" s="57"/>
      <c r="H11" s="58"/>
      <c r="I11" s="59"/>
      <c r="J11" s="55"/>
      <c r="K11" s="55"/>
      <c r="L11" s="55"/>
      <c r="M11" s="55"/>
      <c r="N11" s="60"/>
      <c r="O11" s="55"/>
      <c r="P11" s="55"/>
      <c r="Q11" s="55"/>
      <c r="R11" s="55"/>
      <c r="S11" s="55"/>
      <c r="T11" s="55"/>
      <c r="U11" s="61"/>
      <c r="V11" s="61"/>
    </row>
    <row r="12" spans="1:25" ht="15" customHeight="1">
      <c r="A12" s="55"/>
      <c r="B12" s="55"/>
      <c r="C12" s="55"/>
      <c r="D12" s="55"/>
      <c r="E12" s="55"/>
      <c r="F12" s="56"/>
      <c r="G12" s="57"/>
      <c r="H12" s="58"/>
      <c r="I12" s="59"/>
      <c r="J12" s="55"/>
      <c r="K12" s="55"/>
      <c r="L12" s="55"/>
      <c r="M12" s="55"/>
      <c r="N12" s="60"/>
      <c r="O12" s="55"/>
      <c r="P12" s="55"/>
      <c r="Q12" s="55"/>
      <c r="R12" s="55"/>
      <c r="S12" s="55"/>
      <c r="T12" s="55"/>
      <c r="U12" s="61"/>
      <c r="V12" s="61"/>
    </row>
    <row r="13" spans="1:25" ht="15" customHeight="1">
      <c r="A13" s="55"/>
      <c r="B13" s="55"/>
      <c r="C13" s="55"/>
      <c r="D13" s="55"/>
      <c r="E13" s="55"/>
      <c r="F13" s="56"/>
      <c r="G13" s="57"/>
      <c r="H13" s="58"/>
      <c r="I13" s="59"/>
      <c r="J13" s="55"/>
      <c r="K13" s="55"/>
      <c r="L13" s="55"/>
      <c r="M13" s="55"/>
      <c r="N13" s="60"/>
      <c r="O13" s="55"/>
      <c r="P13" s="55"/>
      <c r="Q13" s="55"/>
      <c r="R13" s="55"/>
      <c r="S13" s="55"/>
      <c r="T13" s="55"/>
      <c r="U13" s="61"/>
      <c r="V13" s="61"/>
    </row>
    <row r="14" spans="1:25" ht="15" customHeight="1">
      <c r="A14" s="55"/>
      <c r="B14" s="55"/>
      <c r="C14" s="55"/>
      <c r="D14" s="55"/>
      <c r="E14" s="55"/>
      <c r="F14" s="56"/>
      <c r="G14" s="57"/>
      <c r="H14" s="58"/>
      <c r="I14" s="59"/>
      <c r="J14" s="55"/>
      <c r="K14" s="55"/>
      <c r="L14" s="55"/>
      <c r="M14" s="55"/>
      <c r="N14" s="60"/>
      <c r="O14" s="55"/>
      <c r="P14" s="55"/>
      <c r="Q14" s="55"/>
      <c r="R14" s="55"/>
      <c r="S14" s="55"/>
      <c r="T14" s="55"/>
      <c r="U14" s="61"/>
      <c r="V14" s="61"/>
    </row>
    <row r="15" spans="1:25" ht="15" customHeight="1">
      <c r="A15" s="55"/>
      <c r="B15" s="55"/>
      <c r="C15" s="55"/>
      <c r="D15" s="55"/>
      <c r="E15" s="55"/>
      <c r="F15" s="56"/>
      <c r="G15" s="57"/>
      <c r="H15" s="58"/>
      <c r="I15" s="59"/>
      <c r="J15" s="55"/>
      <c r="K15" s="55"/>
      <c r="L15" s="55"/>
      <c r="M15" s="55"/>
      <c r="N15" s="60"/>
      <c r="O15" s="55"/>
      <c r="P15" s="55"/>
      <c r="Q15" s="55"/>
      <c r="R15" s="55"/>
      <c r="S15" s="55"/>
      <c r="T15" s="55"/>
      <c r="U15" s="61"/>
      <c r="V15" s="61"/>
    </row>
    <row r="16" spans="1:25" ht="15" customHeight="1">
      <c r="A16" s="55"/>
      <c r="B16" s="55"/>
      <c r="C16" s="55"/>
      <c r="D16" s="55"/>
      <c r="E16" s="55"/>
      <c r="F16" s="56"/>
      <c r="G16" s="57"/>
      <c r="H16" s="58"/>
      <c r="I16" s="59"/>
      <c r="J16" s="55"/>
      <c r="K16" s="55"/>
      <c r="L16" s="55"/>
      <c r="M16" s="55"/>
      <c r="N16" s="60"/>
      <c r="O16" s="55"/>
      <c r="P16" s="55"/>
      <c r="Q16" s="55"/>
      <c r="R16" s="55"/>
      <c r="S16" s="55"/>
      <c r="T16" s="55"/>
      <c r="U16" s="61"/>
      <c r="V16" s="61"/>
    </row>
    <row r="17" spans="1:22" ht="15" customHeight="1">
      <c r="A17" s="55"/>
      <c r="B17" s="55"/>
      <c r="C17" s="55"/>
      <c r="D17" s="55"/>
      <c r="E17" s="55"/>
      <c r="F17" s="56"/>
      <c r="G17" s="57"/>
      <c r="H17" s="58"/>
      <c r="I17" s="59"/>
      <c r="J17" s="55"/>
      <c r="K17" s="55"/>
      <c r="L17" s="55"/>
      <c r="M17" s="55"/>
      <c r="N17" s="60"/>
      <c r="O17" s="55"/>
      <c r="P17" s="55"/>
      <c r="Q17" s="55"/>
      <c r="R17" s="55"/>
      <c r="S17" s="55"/>
      <c r="T17" s="55"/>
      <c r="U17" s="61"/>
      <c r="V17" s="61"/>
    </row>
    <row r="18" spans="1:22" ht="15" customHeight="1">
      <c r="A18" s="55"/>
      <c r="B18" s="55"/>
      <c r="C18" s="55"/>
      <c r="D18" s="55"/>
      <c r="E18" s="55"/>
      <c r="F18" s="56"/>
      <c r="G18" s="57"/>
      <c r="H18" s="58"/>
      <c r="I18" s="59"/>
      <c r="J18" s="55"/>
      <c r="K18" s="55"/>
      <c r="L18" s="55"/>
      <c r="M18" s="55"/>
      <c r="N18" s="60"/>
      <c r="O18" s="55"/>
      <c r="P18" s="55"/>
      <c r="Q18" s="55"/>
      <c r="R18" s="55"/>
      <c r="S18" s="55"/>
      <c r="T18" s="55"/>
      <c r="U18" s="61"/>
      <c r="V18" s="61"/>
    </row>
    <row r="19" spans="1:22" ht="15" customHeight="1">
      <c r="A19" s="55"/>
      <c r="B19" s="55"/>
      <c r="C19" s="55"/>
      <c r="D19" s="55"/>
      <c r="E19" s="55"/>
      <c r="F19" s="56"/>
      <c r="G19" s="57"/>
      <c r="H19" s="58"/>
      <c r="I19" s="59"/>
      <c r="J19" s="55"/>
      <c r="K19" s="55"/>
      <c r="L19" s="55"/>
      <c r="M19" s="55"/>
      <c r="N19" s="60"/>
      <c r="O19" s="55"/>
      <c r="P19" s="55"/>
      <c r="Q19" s="55"/>
      <c r="R19" s="55"/>
      <c r="S19" s="55"/>
      <c r="T19" s="55"/>
      <c r="U19" s="61"/>
      <c r="V19" s="61"/>
    </row>
    <row r="20" spans="1:22" ht="15" customHeight="1">
      <c r="A20" s="55"/>
      <c r="B20" s="55"/>
      <c r="C20" s="55"/>
      <c r="D20" s="55"/>
      <c r="E20" s="55"/>
      <c r="F20" s="56"/>
      <c r="G20" s="57"/>
      <c r="H20" s="58"/>
      <c r="I20" s="59"/>
      <c r="J20" s="55"/>
      <c r="K20" s="55"/>
      <c r="L20" s="55"/>
      <c r="M20" s="55"/>
      <c r="N20" s="60"/>
      <c r="O20" s="55"/>
      <c r="P20" s="55"/>
      <c r="Q20" s="55"/>
      <c r="R20" s="55"/>
      <c r="S20" s="55"/>
      <c r="T20" s="55"/>
      <c r="U20" s="61"/>
      <c r="V20" s="61"/>
    </row>
    <row r="21" spans="1:22" ht="15" customHeight="1">
      <c r="A21" s="55"/>
      <c r="B21" s="55"/>
      <c r="C21" s="55"/>
      <c r="D21" s="55"/>
      <c r="E21" s="55"/>
      <c r="F21" s="56"/>
      <c r="G21" s="57"/>
      <c r="H21" s="58"/>
      <c r="I21" s="59"/>
      <c r="J21" s="55"/>
      <c r="K21" s="55"/>
      <c r="L21" s="55"/>
      <c r="M21" s="55"/>
      <c r="N21" s="60"/>
      <c r="O21" s="55"/>
      <c r="P21" s="55"/>
      <c r="Q21" s="55"/>
      <c r="R21" s="55"/>
      <c r="S21" s="55"/>
      <c r="T21" s="55"/>
      <c r="U21" s="61"/>
      <c r="V21" s="61"/>
    </row>
    <row r="22" spans="1:22" ht="15" customHeight="1">
      <c r="A22" s="55"/>
      <c r="B22" s="55"/>
      <c r="C22" s="55"/>
      <c r="D22" s="55"/>
      <c r="E22" s="55"/>
      <c r="F22" s="56"/>
      <c r="G22" s="57"/>
      <c r="H22" s="58"/>
      <c r="I22" s="59"/>
      <c r="J22" s="55"/>
      <c r="K22" s="55"/>
      <c r="L22" s="55"/>
      <c r="M22" s="55"/>
      <c r="N22" s="60"/>
      <c r="O22" s="55"/>
      <c r="P22" s="55"/>
      <c r="Q22" s="55"/>
      <c r="R22" s="55"/>
      <c r="S22" s="55"/>
      <c r="T22" s="55"/>
      <c r="U22" s="61"/>
      <c r="V22" s="61"/>
    </row>
    <row r="23" spans="1:22" ht="15" customHeight="1">
      <c r="A23" s="55"/>
      <c r="B23" s="55"/>
      <c r="C23" s="55"/>
      <c r="D23" s="55"/>
      <c r="E23" s="55"/>
      <c r="F23" s="56"/>
      <c r="G23" s="57"/>
      <c r="H23" s="58"/>
      <c r="I23" s="59"/>
      <c r="J23" s="55"/>
      <c r="K23" s="55"/>
      <c r="L23" s="55"/>
      <c r="M23" s="55"/>
      <c r="N23" s="60"/>
      <c r="O23" s="55"/>
      <c r="P23" s="55"/>
      <c r="Q23" s="55"/>
      <c r="R23" s="55"/>
      <c r="S23" s="55"/>
      <c r="T23" s="55"/>
      <c r="U23" s="61"/>
      <c r="V23" s="61"/>
    </row>
    <row r="24" spans="1:22" ht="15" customHeight="1">
      <c r="A24" s="55"/>
      <c r="B24" s="55"/>
      <c r="C24" s="55"/>
      <c r="D24" s="55"/>
      <c r="E24" s="55"/>
      <c r="F24" s="56"/>
      <c r="G24" s="57"/>
      <c r="H24" s="58"/>
      <c r="I24" s="59"/>
      <c r="J24" s="55"/>
      <c r="K24" s="55"/>
      <c r="L24" s="55"/>
      <c r="M24" s="55"/>
      <c r="N24" s="60"/>
      <c r="O24" s="55"/>
      <c r="P24" s="55"/>
      <c r="Q24" s="55"/>
      <c r="R24" s="55"/>
      <c r="S24" s="55"/>
      <c r="T24" s="55"/>
      <c r="U24" s="61"/>
      <c r="V24" s="61"/>
    </row>
    <row r="25" spans="1:22" ht="15" customHeight="1">
      <c r="A25" s="55"/>
      <c r="B25" s="55"/>
      <c r="C25" s="55"/>
      <c r="D25" s="55"/>
      <c r="E25" s="55"/>
      <c r="F25" s="56"/>
      <c r="G25" s="57"/>
      <c r="H25" s="58"/>
      <c r="I25" s="59"/>
      <c r="J25" s="55"/>
      <c r="K25" s="55"/>
      <c r="L25" s="55"/>
      <c r="M25" s="55"/>
      <c r="N25" s="60"/>
      <c r="O25" s="55"/>
      <c r="P25" s="55"/>
      <c r="Q25" s="55"/>
      <c r="R25" s="55"/>
      <c r="S25" s="55"/>
      <c r="T25" s="55"/>
      <c r="U25" s="61"/>
      <c r="V25" s="61"/>
    </row>
    <row r="26" spans="1:22" ht="15" customHeight="1">
      <c r="A26" s="55"/>
      <c r="B26" s="55"/>
      <c r="C26" s="55"/>
      <c r="D26" s="55"/>
      <c r="E26" s="55"/>
      <c r="F26" s="56"/>
      <c r="G26" s="57"/>
      <c r="H26" s="58"/>
      <c r="I26" s="59"/>
      <c r="J26" s="55"/>
      <c r="K26" s="55"/>
      <c r="L26" s="55"/>
      <c r="M26" s="55"/>
      <c r="N26" s="60"/>
      <c r="O26" s="55"/>
      <c r="P26" s="55"/>
      <c r="Q26" s="55"/>
      <c r="R26" s="55"/>
      <c r="S26" s="55"/>
      <c r="T26" s="55"/>
      <c r="U26" s="61"/>
      <c r="V26" s="61"/>
    </row>
    <row r="27" spans="1:22" ht="15" customHeight="1">
      <c r="A27" s="55"/>
      <c r="B27" s="55"/>
      <c r="C27" s="55"/>
      <c r="D27" s="55"/>
      <c r="E27" s="55"/>
      <c r="F27" s="56"/>
      <c r="G27" s="57"/>
      <c r="H27" s="58"/>
      <c r="I27" s="59"/>
      <c r="J27" s="55"/>
      <c r="K27" s="55"/>
      <c r="L27" s="55"/>
      <c r="M27" s="55"/>
      <c r="N27" s="60"/>
      <c r="O27" s="55"/>
      <c r="P27" s="55"/>
      <c r="Q27" s="55"/>
      <c r="R27" s="55"/>
      <c r="S27" s="55"/>
      <c r="T27" s="55"/>
      <c r="U27" s="61"/>
      <c r="V27" s="61"/>
    </row>
    <row r="28" spans="1:22" ht="15" customHeight="1">
      <c r="A28" s="55"/>
      <c r="B28" s="55"/>
      <c r="C28" s="55"/>
      <c r="D28" s="55"/>
      <c r="E28" s="55"/>
      <c r="F28" s="56"/>
      <c r="G28" s="57"/>
      <c r="H28" s="58"/>
      <c r="I28" s="59"/>
      <c r="J28" s="55"/>
      <c r="K28" s="55"/>
      <c r="L28" s="55"/>
      <c r="M28" s="55"/>
      <c r="N28" s="60"/>
      <c r="O28" s="55"/>
      <c r="P28" s="55"/>
      <c r="Q28" s="55"/>
      <c r="R28" s="55"/>
      <c r="S28" s="55"/>
      <c r="T28" s="55"/>
      <c r="U28" s="61"/>
      <c r="V28" s="61"/>
    </row>
    <row r="29" spans="1:22" ht="15" customHeight="1">
      <c r="A29" s="55"/>
      <c r="B29" s="55"/>
      <c r="C29" s="55"/>
      <c r="D29" s="55"/>
      <c r="E29" s="55"/>
      <c r="F29" s="56"/>
      <c r="G29" s="57"/>
      <c r="H29" s="58"/>
      <c r="I29" s="59"/>
      <c r="J29" s="55"/>
      <c r="K29" s="55"/>
      <c r="L29" s="55"/>
      <c r="M29" s="55"/>
      <c r="N29" s="60"/>
      <c r="O29" s="55"/>
      <c r="P29" s="55"/>
      <c r="Q29" s="55"/>
      <c r="R29" s="55"/>
      <c r="S29" s="55"/>
      <c r="T29" s="55"/>
      <c r="U29" s="61"/>
      <c r="V29" s="61"/>
    </row>
    <row r="30" spans="1:22" ht="15" customHeight="1">
      <c r="A30" s="55"/>
      <c r="B30" s="55"/>
      <c r="C30" s="55"/>
      <c r="D30" s="55"/>
      <c r="E30" s="55"/>
      <c r="F30" s="56"/>
      <c r="G30" s="57"/>
      <c r="H30" s="58"/>
      <c r="I30" s="59"/>
      <c r="J30" s="55"/>
      <c r="K30" s="55"/>
      <c r="L30" s="55"/>
      <c r="M30" s="55"/>
      <c r="N30" s="60"/>
      <c r="O30" s="55"/>
      <c r="P30" s="55"/>
      <c r="Q30" s="55"/>
      <c r="R30" s="55"/>
      <c r="S30" s="55"/>
      <c r="T30" s="55"/>
      <c r="U30" s="61"/>
      <c r="V30" s="61"/>
    </row>
    <row r="31" spans="1:22" ht="15" customHeight="1">
      <c r="A31" s="55"/>
      <c r="B31" s="55"/>
      <c r="C31" s="55"/>
      <c r="D31" s="55"/>
      <c r="E31" s="55"/>
      <c r="F31" s="56"/>
      <c r="G31" s="57"/>
      <c r="H31" s="58"/>
      <c r="I31" s="59"/>
      <c r="J31" s="55"/>
      <c r="K31" s="55"/>
      <c r="L31" s="55"/>
      <c r="M31" s="55"/>
      <c r="N31" s="60"/>
      <c r="O31" s="55"/>
      <c r="P31" s="55"/>
      <c r="Q31" s="55"/>
      <c r="R31" s="55"/>
      <c r="S31" s="55"/>
      <c r="T31" s="55"/>
      <c r="U31" s="61"/>
      <c r="V31" s="61"/>
    </row>
    <row r="32" spans="1:22" ht="15" customHeight="1">
      <c r="A32" s="55"/>
      <c r="B32" s="55"/>
      <c r="C32" s="55"/>
      <c r="D32" s="55"/>
      <c r="E32" s="55"/>
      <c r="F32" s="56"/>
      <c r="G32" s="57"/>
      <c r="H32" s="58"/>
      <c r="I32" s="59"/>
      <c r="J32" s="55"/>
      <c r="K32" s="55"/>
      <c r="L32" s="55"/>
      <c r="M32" s="55"/>
      <c r="N32" s="60"/>
      <c r="O32" s="55"/>
      <c r="P32" s="55"/>
      <c r="Q32" s="55"/>
      <c r="R32" s="55"/>
      <c r="S32" s="55"/>
      <c r="T32" s="55"/>
      <c r="U32" s="61"/>
      <c r="V32" s="61"/>
    </row>
    <row r="33" spans="1:22" ht="15" customHeight="1">
      <c r="A33" s="55"/>
      <c r="B33" s="55"/>
      <c r="C33" s="55"/>
      <c r="D33" s="55"/>
      <c r="E33" s="55"/>
      <c r="F33" s="56"/>
      <c r="G33" s="57"/>
      <c r="H33" s="58"/>
      <c r="I33" s="59"/>
      <c r="J33" s="55"/>
      <c r="K33" s="55"/>
      <c r="L33" s="55"/>
      <c r="M33" s="55"/>
      <c r="N33" s="60"/>
      <c r="O33" s="55"/>
      <c r="P33" s="55"/>
      <c r="Q33" s="55"/>
      <c r="R33" s="55"/>
      <c r="S33" s="55"/>
      <c r="T33" s="55"/>
      <c r="U33" s="61"/>
      <c r="V33" s="61"/>
    </row>
    <row r="34" spans="1:22" ht="15" customHeight="1">
      <c r="A34" s="55"/>
      <c r="B34" s="55"/>
      <c r="C34" s="55"/>
      <c r="D34" s="55"/>
      <c r="E34" s="55"/>
      <c r="F34" s="56"/>
      <c r="G34" s="57"/>
      <c r="H34" s="58"/>
      <c r="I34" s="59"/>
      <c r="J34" s="55"/>
      <c r="K34" s="55"/>
      <c r="L34" s="55"/>
      <c r="M34" s="55"/>
      <c r="N34" s="60"/>
      <c r="O34" s="55"/>
      <c r="P34" s="55"/>
      <c r="Q34" s="55"/>
      <c r="R34" s="55"/>
      <c r="S34" s="55"/>
      <c r="T34" s="55"/>
      <c r="U34" s="61"/>
      <c r="V34" s="61"/>
    </row>
    <row r="35" spans="1:22" ht="15" customHeight="1">
      <c r="A35" s="55"/>
      <c r="B35" s="55"/>
      <c r="C35" s="55"/>
      <c r="D35" s="55"/>
      <c r="E35" s="55"/>
      <c r="F35" s="56"/>
      <c r="G35" s="57"/>
      <c r="H35" s="58"/>
      <c r="I35" s="59"/>
      <c r="J35" s="55"/>
      <c r="K35" s="55"/>
      <c r="L35" s="55"/>
      <c r="M35" s="55"/>
      <c r="N35" s="60"/>
      <c r="O35" s="55"/>
      <c r="P35" s="55"/>
      <c r="Q35" s="55"/>
      <c r="R35" s="55"/>
      <c r="S35" s="55"/>
      <c r="T35" s="55"/>
      <c r="U35" s="61"/>
      <c r="V35" s="61"/>
    </row>
    <row r="36" spans="1:22" ht="15" customHeight="1">
      <c r="A36" s="55"/>
      <c r="B36" s="55"/>
      <c r="C36" s="55"/>
      <c r="D36" s="55"/>
      <c r="E36" s="55"/>
      <c r="F36" s="56"/>
      <c r="G36" s="57"/>
      <c r="H36" s="58"/>
      <c r="I36" s="59"/>
      <c r="J36" s="55"/>
      <c r="K36" s="55"/>
      <c r="L36" s="55"/>
      <c r="M36" s="55"/>
      <c r="N36" s="60"/>
      <c r="O36" s="55"/>
      <c r="P36" s="55"/>
      <c r="Q36" s="55"/>
      <c r="R36" s="55"/>
      <c r="S36" s="55"/>
      <c r="T36" s="55"/>
      <c r="U36" s="61"/>
      <c r="V36" s="61"/>
    </row>
    <row r="37" spans="1:22" ht="15" customHeight="1">
      <c r="A37" s="55"/>
      <c r="B37" s="55"/>
      <c r="C37" s="55"/>
      <c r="D37" s="55"/>
      <c r="E37" s="55"/>
      <c r="F37" s="56"/>
      <c r="G37" s="57"/>
      <c r="H37" s="58"/>
      <c r="I37" s="59"/>
      <c r="J37" s="55"/>
      <c r="K37" s="55"/>
      <c r="L37" s="55"/>
      <c r="M37" s="55"/>
      <c r="N37" s="60"/>
      <c r="O37" s="55"/>
      <c r="P37" s="55"/>
      <c r="Q37" s="55"/>
      <c r="R37" s="55"/>
      <c r="S37" s="55"/>
      <c r="T37" s="55"/>
      <c r="U37" s="61"/>
      <c r="V37" s="61"/>
    </row>
    <row r="38" spans="1:22" ht="15" customHeight="1">
      <c r="A38" s="55"/>
      <c r="B38" s="55"/>
      <c r="C38" s="55"/>
      <c r="D38" s="55"/>
      <c r="E38" s="55"/>
      <c r="F38" s="56"/>
      <c r="G38" s="57"/>
      <c r="H38" s="58"/>
      <c r="I38" s="59"/>
      <c r="J38" s="55"/>
      <c r="K38" s="55"/>
      <c r="L38" s="55"/>
      <c r="M38" s="55"/>
      <c r="N38" s="60"/>
      <c r="O38" s="55"/>
      <c r="P38" s="55"/>
      <c r="Q38" s="55"/>
      <c r="R38" s="55"/>
      <c r="S38" s="55"/>
      <c r="T38" s="55"/>
      <c r="U38" s="61"/>
      <c r="V38" s="61"/>
    </row>
    <row r="39" spans="1:22" ht="15" customHeight="1">
      <c r="A39" s="55"/>
      <c r="B39" s="55"/>
      <c r="C39" s="55"/>
      <c r="D39" s="55"/>
      <c r="E39" s="55"/>
      <c r="F39" s="56"/>
      <c r="G39" s="57"/>
      <c r="H39" s="58"/>
      <c r="I39" s="59"/>
      <c r="J39" s="55"/>
      <c r="K39" s="55"/>
      <c r="L39" s="55"/>
      <c r="M39" s="55"/>
      <c r="N39" s="60"/>
      <c r="O39" s="55"/>
      <c r="P39" s="55"/>
      <c r="Q39" s="55"/>
      <c r="R39" s="55"/>
      <c r="S39" s="55"/>
      <c r="T39" s="55"/>
      <c r="U39" s="61"/>
      <c r="V39" s="61"/>
    </row>
    <row r="40" spans="1:22" ht="15" customHeight="1">
      <c r="A40" s="55"/>
      <c r="B40" s="55"/>
      <c r="C40" s="55"/>
      <c r="D40" s="55"/>
      <c r="E40" s="55"/>
      <c r="F40" s="56"/>
      <c r="G40" s="57"/>
      <c r="H40" s="58"/>
      <c r="I40" s="59"/>
      <c r="J40" s="55"/>
      <c r="K40" s="55"/>
      <c r="L40" s="55"/>
      <c r="M40" s="55"/>
      <c r="N40" s="60"/>
      <c r="O40" s="55"/>
      <c r="P40" s="55"/>
      <c r="Q40" s="55"/>
      <c r="R40" s="55"/>
      <c r="S40" s="55"/>
      <c r="T40" s="55"/>
      <c r="U40" s="61"/>
      <c r="V40" s="61"/>
    </row>
    <row r="41" spans="1:22" ht="15" customHeight="1">
      <c r="A41" s="55"/>
      <c r="B41" s="55"/>
      <c r="C41" s="55"/>
      <c r="D41" s="55"/>
      <c r="E41" s="55"/>
      <c r="F41" s="56"/>
      <c r="G41" s="57"/>
      <c r="H41" s="58"/>
      <c r="I41" s="59"/>
      <c r="J41" s="55"/>
      <c r="K41" s="55"/>
      <c r="L41" s="55"/>
      <c r="M41" s="55"/>
      <c r="N41" s="60"/>
      <c r="O41" s="55"/>
      <c r="P41" s="55"/>
      <c r="Q41" s="55"/>
      <c r="R41" s="55"/>
      <c r="S41" s="55"/>
      <c r="T41" s="55"/>
      <c r="U41" s="61"/>
      <c r="V41" s="61"/>
    </row>
    <row r="42" spans="1:22" ht="15" customHeight="1">
      <c r="A42" s="55"/>
      <c r="B42" s="55"/>
      <c r="C42" s="55"/>
      <c r="D42" s="55"/>
      <c r="E42" s="55"/>
      <c r="F42" s="56"/>
      <c r="G42" s="57"/>
      <c r="H42" s="58"/>
      <c r="I42" s="59"/>
      <c r="J42" s="55"/>
      <c r="K42" s="55"/>
      <c r="L42" s="55"/>
      <c r="M42" s="55"/>
      <c r="N42" s="60"/>
      <c r="O42" s="55"/>
      <c r="P42" s="55"/>
      <c r="Q42" s="55"/>
      <c r="R42" s="55"/>
      <c r="S42" s="55"/>
      <c r="T42" s="55"/>
      <c r="U42" s="61"/>
      <c r="V42" s="61"/>
    </row>
    <row r="43" spans="1:22" ht="15" customHeight="1">
      <c r="A43" s="55"/>
      <c r="B43" s="55"/>
      <c r="C43" s="55"/>
      <c r="D43" s="55"/>
      <c r="E43" s="55"/>
      <c r="F43" s="56"/>
      <c r="G43" s="57"/>
      <c r="H43" s="58"/>
      <c r="I43" s="59"/>
      <c r="J43" s="55"/>
      <c r="K43" s="55"/>
      <c r="L43" s="55"/>
      <c r="M43" s="55"/>
      <c r="N43" s="60"/>
      <c r="O43" s="55"/>
      <c r="P43" s="55"/>
      <c r="Q43" s="55"/>
      <c r="R43" s="55"/>
      <c r="S43" s="55"/>
      <c r="T43" s="55"/>
      <c r="U43" s="61"/>
      <c r="V43" s="61"/>
    </row>
    <row r="44" spans="1:22" ht="15" customHeight="1">
      <c r="A44" s="55"/>
      <c r="B44" s="55"/>
      <c r="C44" s="55"/>
      <c r="D44" s="55"/>
      <c r="E44" s="55"/>
      <c r="F44" s="56"/>
      <c r="G44" s="57"/>
      <c r="H44" s="58"/>
      <c r="I44" s="59"/>
      <c r="J44" s="55"/>
      <c r="K44" s="55"/>
      <c r="L44" s="55"/>
      <c r="M44" s="55"/>
      <c r="N44" s="60"/>
      <c r="O44" s="55"/>
      <c r="P44" s="55"/>
      <c r="Q44" s="55"/>
      <c r="R44" s="55"/>
      <c r="S44" s="55"/>
      <c r="T44" s="55"/>
      <c r="U44" s="61"/>
      <c r="V44" s="61"/>
    </row>
    <row r="45" spans="1:22" ht="15" customHeight="1">
      <c r="A45" s="55"/>
      <c r="B45" s="55"/>
      <c r="C45" s="55"/>
      <c r="D45" s="55"/>
      <c r="E45" s="55"/>
      <c r="F45" s="56"/>
      <c r="G45" s="57"/>
      <c r="H45" s="58"/>
      <c r="I45" s="59"/>
      <c r="J45" s="55"/>
      <c r="K45" s="55"/>
      <c r="L45" s="55"/>
      <c r="M45" s="55"/>
      <c r="N45" s="60"/>
      <c r="O45" s="55"/>
      <c r="P45" s="55"/>
      <c r="Q45" s="55"/>
      <c r="R45" s="55"/>
      <c r="S45" s="55"/>
      <c r="T45" s="55"/>
      <c r="U45" s="61"/>
      <c r="V45" s="61"/>
    </row>
    <row r="46" spans="1:22" ht="15" customHeight="1">
      <c r="A46" s="55"/>
      <c r="B46" s="55"/>
      <c r="C46" s="55"/>
      <c r="D46" s="55"/>
      <c r="E46" s="55"/>
      <c r="F46" s="56"/>
      <c r="G46" s="57"/>
      <c r="H46" s="58"/>
      <c r="I46" s="59"/>
      <c r="J46" s="55"/>
      <c r="K46" s="55"/>
      <c r="L46" s="55"/>
      <c r="M46" s="55"/>
      <c r="N46" s="60"/>
      <c r="O46" s="55"/>
      <c r="P46" s="55"/>
      <c r="Q46" s="55"/>
      <c r="R46" s="55"/>
      <c r="S46" s="55"/>
      <c r="T46" s="55"/>
      <c r="U46" s="61"/>
      <c r="V46" s="61"/>
    </row>
    <row r="47" spans="1:22" ht="15" customHeight="1">
      <c r="A47" s="55"/>
      <c r="B47" s="55"/>
      <c r="C47" s="55"/>
      <c r="D47" s="55"/>
      <c r="E47" s="55"/>
      <c r="F47" s="56"/>
      <c r="G47" s="57"/>
      <c r="H47" s="58"/>
      <c r="I47" s="59"/>
      <c r="J47" s="55"/>
      <c r="K47" s="55"/>
      <c r="L47" s="55"/>
      <c r="M47" s="55"/>
      <c r="N47" s="60"/>
      <c r="O47" s="55"/>
      <c r="P47" s="55"/>
      <c r="Q47" s="55"/>
      <c r="R47" s="55"/>
      <c r="S47" s="55"/>
      <c r="T47" s="55"/>
      <c r="U47" s="61"/>
      <c r="V47" s="61"/>
    </row>
    <row r="48" spans="1:22" ht="15" customHeight="1">
      <c r="A48" s="55"/>
      <c r="B48" s="55"/>
      <c r="C48" s="55"/>
      <c r="D48" s="55"/>
      <c r="E48" s="55"/>
      <c r="F48" s="56"/>
      <c r="G48" s="57"/>
      <c r="H48" s="58"/>
      <c r="I48" s="59"/>
      <c r="J48" s="55"/>
      <c r="K48" s="55"/>
      <c r="L48" s="55"/>
      <c r="M48" s="55"/>
      <c r="N48" s="60"/>
      <c r="O48" s="55"/>
      <c r="P48" s="55"/>
      <c r="Q48" s="55"/>
      <c r="R48" s="55"/>
      <c r="S48" s="55"/>
      <c r="T48" s="55"/>
      <c r="U48" s="61"/>
      <c r="V48" s="61"/>
    </row>
    <row r="49" spans="1:22" ht="15" customHeight="1">
      <c r="A49" s="55"/>
      <c r="B49" s="55"/>
      <c r="C49" s="55"/>
      <c r="D49" s="55"/>
      <c r="E49" s="55"/>
      <c r="F49" s="56"/>
      <c r="G49" s="57"/>
      <c r="H49" s="58"/>
      <c r="I49" s="59"/>
      <c r="J49" s="55"/>
      <c r="K49" s="55"/>
      <c r="L49" s="55"/>
      <c r="M49" s="55"/>
      <c r="N49" s="60"/>
      <c r="O49" s="55"/>
      <c r="P49" s="55"/>
      <c r="Q49" s="55"/>
      <c r="R49" s="55"/>
      <c r="S49" s="55"/>
      <c r="T49" s="55"/>
      <c r="U49" s="61"/>
      <c r="V49" s="61"/>
    </row>
    <row r="50" spans="1:22" ht="15" customHeight="1">
      <c r="A50" s="55"/>
      <c r="B50" s="55"/>
      <c r="C50" s="55"/>
      <c r="D50" s="55"/>
      <c r="E50" s="55"/>
      <c r="F50" s="56"/>
      <c r="G50" s="57"/>
      <c r="H50" s="58"/>
      <c r="I50" s="59"/>
      <c r="J50" s="55"/>
      <c r="K50" s="55"/>
      <c r="L50" s="55"/>
      <c r="M50" s="55"/>
      <c r="N50" s="60"/>
      <c r="O50" s="55"/>
      <c r="P50" s="55"/>
      <c r="Q50" s="55"/>
      <c r="R50" s="55"/>
      <c r="S50" s="55"/>
      <c r="T50" s="55"/>
      <c r="U50" s="61"/>
      <c r="V50" s="61"/>
    </row>
    <row r="51" spans="1:22" ht="15" customHeight="1">
      <c r="A51" s="55"/>
      <c r="B51" s="55"/>
      <c r="C51" s="55"/>
      <c r="D51" s="55"/>
      <c r="E51" s="55"/>
      <c r="F51" s="56"/>
      <c r="G51" s="57"/>
      <c r="H51" s="58"/>
      <c r="I51" s="59"/>
      <c r="J51" s="55"/>
      <c r="K51" s="55"/>
      <c r="L51" s="55"/>
      <c r="M51" s="55"/>
      <c r="N51" s="60"/>
      <c r="O51" s="55"/>
      <c r="P51" s="55"/>
      <c r="Q51" s="55"/>
      <c r="R51" s="55"/>
      <c r="S51" s="55"/>
      <c r="T51" s="55"/>
      <c r="U51" s="61"/>
      <c r="V51" s="61"/>
    </row>
    <row r="52" spans="1:22" ht="15" customHeight="1">
      <c r="A52" s="55"/>
      <c r="B52" s="55"/>
      <c r="C52" s="55"/>
      <c r="D52" s="55"/>
      <c r="E52" s="55"/>
      <c r="F52" s="56"/>
      <c r="G52" s="57"/>
      <c r="H52" s="58"/>
      <c r="I52" s="59"/>
      <c r="J52" s="55"/>
      <c r="K52" s="55"/>
      <c r="L52" s="55"/>
      <c r="M52" s="55"/>
      <c r="N52" s="60"/>
      <c r="O52" s="55"/>
      <c r="P52" s="55"/>
      <c r="Q52" s="55"/>
      <c r="R52" s="55"/>
      <c r="S52" s="55"/>
      <c r="T52" s="55"/>
      <c r="U52" s="61"/>
      <c r="V52" s="61"/>
    </row>
    <row r="53" spans="1:22" ht="15" customHeight="1">
      <c r="A53" s="55"/>
      <c r="B53" s="55"/>
      <c r="C53" s="55"/>
      <c r="D53" s="55"/>
      <c r="E53" s="55"/>
      <c r="F53" s="56"/>
      <c r="G53" s="57"/>
      <c r="H53" s="58"/>
      <c r="I53" s="59"/>
      <c r="J53" s="55"/>
      <c r="K53" s="55"/>
      <c r="L53" s="55"/>
      <c r="M53" s="55"/>
      <c r="N53" s="60"/>
      <c r="O53" s="55"/>
      <c r="P53" s="55"/>
      <c r="Q53" s="55"/>
      <c r="R53" s="55"/>
      <c r="S53" s="55"/>
      <c r="T53" s="55"/>
      <c r="U53" s="61"/>
      <c r="V53" s="61"/>
    </row>
    <row r="54" spans="1:22" ht="15" customHeight="1">
      <c r="A54" s="55"/>
      <c r="B54" s="55"/>
      <c r="C54" s="55"/>
      <c r="D54" s="55"/>
      <c r="E54" s="55"/>
      <c r="F54" s="56"/>
      <c r="G54" s="57"/>
      <c r="H54" s="58"/>
      <c r="I54" s="59"/>
      <c r="J54" s="55"/>
      <c r="K54" s="55"/>
      <c r="L54" s="55"/>
      <c r="M54" s="55"/>
      <c r="N54" s="60"/>
      <c r="O54" s="55"/>
      <c r="P54" s="55"/>
      <c r="Q54" s="55"/>
      <c r="R54" s="55"/>
      <c r="S54" s="55"/>
      <c r="T54" s="55"/>
      <c r="U54" s="61"/>
      <c r="V54" s="61"/>
    </row>
    <row r="55" spans="1:22" ht="15" customHeight="1">
      <c r="A55" s="55"/>
      <c r="B55" s="55"/>
      <c r="C55" s="55"/>
      <c r="D55" s="55"/>
      <c r="E55" s="55"/>
      <c r="F55" s="56"/>
      <c r="G55" s="57"/>
      <c r="H55" s="58"/>
      <c r="I55" s="59"/>
      <c r="J55" s="55"/>
      <c r="K55" s="55"/>
      <c r="L55" s="55"/>
      <c r="M55" s="55"/>
      <c r="N55" s="60"/>
      <c r="O55" s="55"/>
      <c r="P55" s="55"/>
      <c r="Q55" s="55"/>
      <c r="R55" s="55"/>
      <c r="S55" s="55"/>
      <c r="T55" s="55"/>
      <c r="U55" s="61"/>
      <c r="V55" s="61"/>
    </row>
    <row r="56" spans="1:22" ht="15" customHeight="1">
      <c r="A56" s="55"/>
      <c r="B56" s="55"/>
      <c r="C56" s="55"/>
      <c r="D56" s="55"/>
      <c r="E56" s="55"/>
      <c r="F56" s="56"/>
      <c r="G56" s="57"/>
      <c r="H56" s="58"/>
      <c r="I56" s="59"/>
      <c r="J56" s="55"/>
      <c r="K56" s="55"/>
      <c r="L56" s="55"/>
      <c r="M56" s="55"/>
      <c r="N56" s="60"/>
      <c r="O56" s="55"/>
      <c r="P56" s="55"/>
      <c r="Q56" s="55"/>
      <c r="R56" s="55"/>
      <c r="S56" s="55"/>
      <c r="T56" s="55"/>
      <c r="U56" s="61"/>
      <c r="V56" s="61"/>
    </row>
    <row r="57" spans="1:22" ht="15" customHeight="1">
      <c r="A57" s="55"/>
      <c r="B57" s="55"/>
      <c r="C57" s="55"/>
      <c r="D57" s="55"/>
      <c r="E57" s="55"/>
      <c r="F57" s="56"/>
      <c r="G57" s="57"/>
      <c r="H57" s="58"/>
      <c r="I57" s="59"/>
      <c r="J57" s="55"/>
      <c r="K57" s="55"/>
      <c r="L57" s="55"/>
      <c r="M57" s="55"/>
      <c r="N57" s="60"/>
      <c r="O57" s="55"/>
      <c r="P57" s="55"/>
      <c r="Q57" s="55"/>
      <c r="R57" s="55"/>
      <c r="S57" s="55"/>
      <c r="T57" s="55"/>
      <c r="U57" s="61"/>
      <c r="V57" s="61"/>
    </row>
    <row r="58" spans="1:22" ht="15" customHeight="1">
      <c r="A58" s="55"/>
      <c r="B58" s="55"/>
      <c r="C58" s="55"/>
      <c r="D58" s="55"/>
      <c r="E58" s="55"/>
      <c r="F58" s="56"/>
      <c r="G58" s="57"/>
      <c r="H58" s="58"/>
      <c r="I58" s="59"/>
      <c r="J58" s="55"/>
      <c r="K58" s="55"/>
      <c r="L58" s="55"/>
      <c r="M58" s="55"/>
      <c r="N58" s="60"/>
      <c r="O58" s="55"/>
      <c r="P58" s="55"/>
      <c r="Q58" s="55"/>
      <c r="R58" s="55"/>
      <c r="S58" s="55"/>
      <c r="T58" s="55"/>
      <c r="U58" s="61"/>
      <c r="V58" s="61"/>
    </row>
    <row r="59" spans="1:22" ht="15" customHeight="1">
      <c r="A59" s="55"/>
      <c r="B59" s="55"/>
      <c r="C59" s="55"/>
      <c r="D59" s="55"/>
      <c r="E59" s="55"/>
      <c r="F59" s="56"/>
      <c r="G59" s="57"/>
      <c r="H59" s="58"/>
      <c r="I59" s="59"/>
      <c r="J59" s="55"/>
      <c r="K59" s="55"/>
      <c r="L59" s="55"/>
      <c r="M59" s="55"/>
      <c r="N59" s="60"/>
      <c r="O59" s="55"/>
      <c r="P59" s="55"/>
      <c r="Q59" s="55"/>
      <c r="R59" s="55"/>
      <c r="S59" s="55"/>
      <c r="T59" s="55"/>
      <c r="U59" s="61"/>
      <c r="V59" s="61"/>
    </row>
    <row r="60" spans="1:22" ht="15" customHeight="1">
      <c r="A60" s="55"/>
      <c r="B60" s="55"/>
      <c r="C60" s="55"/>
      <c r="D60" s="55"/>
      <c r="E60" s="55"/>
      <c r="F60" s="56"/>
      <c r="G60" s="57"/>
      <c r="H60" s="58"/>
      <c r="I60" s="59"/>
      <c r="J60" s="55"/>
      <c r="K60" s="55"/>
      <c r="L60" s="55"/>
      <c r="M60" s="55"/>
      <c r="N60" s="60"/>
      <c r="O60" s="55"/>
      <c r="P60" s="55"/>
      <c r="Q60" s="55"/>
      <c r="R60" s="55"/>
      <c r="S60" s="55"/>
      <c r="T60" s="55"/>
      <c r="U60" s="61"/>
      <c r="V60" s="61"/>
    </row>
    <row r="61" spans="1:22" ht="15" customHeight="1">
      <c r="A61" s="55"/>
      <c r="B61" s="55"/>
      <c r="C61" s="55"/>
      <c r="D61" s="55"/>
      <c r="E61" s="55"/>
      <c r="F61" s="56"/>
      <c r="G61" s="57"/>
      <c r="H61" s="58"/>
      <c r="I61" s="59"/>
      <c r="J61" s="55"/>
      <c r="K61" s="55"/>
      <c r="L61" s="55"/>
      <c r="M61" s="55"/>
      <c r="N61" s="60"/>
      <c r="O61" s="55"/>
      <c r="P61" s="55"/>
      <c r="Q61" s="55"/>
      <c r="R61" s="55"/>
      <c r="S61" s="55"/>
      <c r="T61" s="55"/>
      <c r="U61" s="61"/>
      <c r="V61" s="61"/>
    </row>
    <row r="62" spans="1:22" ht="15" customHeight="1">
      <c r="A62" s="55"/>
      <c r="B62" s="55"/>
      <c r="C62" s="55"/>
      <c r="D62" s="55"/>
      <c r="E62" s="55"/>
      <c r="F62" s="56"/>
      <c r="G62" s="57"/>
      <c r="H62" s="58"/>
      <c r="I62" s="59"/>
      <c r="J62" s="55"/>
      <c r="K62" s="55"/>
      <c r="L62" s="55"/>
      <c r="M62" s="55"/>
      <c r="N62" s="60"/>
      <c r="O62" s="55"/>
      <c r="P62" s="55"/>
      <c r="Q62" s="55"/>
      <c r="R62" s="55"/>
      <c r="S62" s="55"/>
      <c r="T62" s="55"/>
      <c r="U62" s="61"/>
      <c r="V62" s="61"/>
    </row>
    <row r="63" spans="1:22" ht="15" customHeight="1">
      <c r="A63" s="55"/>
      <c r="B63" s="55"/>
      <c r="C63" s="55"/>
      <c r="D63" s="55"/>
      <c r="E63" s="55"/>
      <c r="F63" s="56"/>
      <c r="G63" s="57"/>
      <c r="H63" s="58"/>
      <c r="I63" s="59"/>
      <c r="J63" s="55"/>
      <c r="K63" s="55"/>
      <c r="L63" s="55"/>
      <c r="M63" s="55"/>
      <c r="N63" s="60"/>
      <c r="O63" s="55"/>
      <c r="P63" s="55"/>
      <c r="Q63" s="55"/>
      <c r="R63" s="55"/>
      <c r="S63" s="55"/>
      <c r="T63" s="55"/>
      <c r="U63" s="61"/>
      <c r="V63" s="61"/>
    </row>
    <row r="64" spans="1:22" ht="15" customHeight="1">
      <c r="A64" s="55"/>
      <c r="B64" s="55"/>
      <c r="C64" s="55"/>
      <c r="D64" s="55"/>
      <c r="E64" s="55"/>
      <c r="F64" s="56"/>
      <c r="G64" s="57"/>
      <c r="H64" s="58"/>
      <c r="I64" s="59"/>
      <c r="J64" s="55"/>
      <c r="K64" s="55"/>
      <c r="L64" s="55"/>
      <c r="M64" s="55"/>
      <c r="N64" s="60"/>
      <c r="O64" s="55"/>
      <c r="P64" s="55"/>
      <c r="Q64" s="55"/>
      <c r="R64" s="55"/>
      <c r="S64" s="55"/>
      <c r="T64" s="55"/>
      <c r="U64" s="61"/>
      <c r="V64" s="61"/>
    </row>
    <row r="65" spans="1:22" ht="15" customHeight="1">
      <c r="A65" s="55"/>
      <c r="B65" s="55"/>
      <c r="C65" s="55"/>
      <c r="D65" s="55"/>
      <c r="E65" s="55"/>
      <c r="F65" s="56"/>
      <c r="G65" s="57"/>
      <c r="H65" s="58"/>
      <c r="I65" s="59"/>
      <c r="J65" s="55"/>
      <c r="K65" s="55"/>
      <c r="L65" s="55"/>
      <c r="M65" s="55"/>
      <c r="N65" s="60"/>
      <c r="O65" s="55"/>
      <c r="P65" s="55"/>
      <c r="Q65" s="55"/>
      <c r="R65" s="55"/>
      <c r="S65" s="55"/>
      <c r="T65" s="55"/>
      <c r="U65" s="61"/>
      <c r="V65" s="61"/>
    </row>
    <row r="66" spans="1:22" ht="15" customHeight="1">
      <c r="A66" s="55"/>
      <c r="B66" s="55"/>
      <c r="C66" s="55"/>
      <c r="D66" s="55"/>
      <c r="E66" s="55"/>
      <c r="F66" s="56"/>
      <c r="G66" s="57"/>
      <c r="H66" s="58"/>
      <c r="I66" s="59"/>
      <c r="J66" s="55"/>
      <c r="K66" s="55"/>
      <c r="L66" s="55"/>
      <c r="M66" s="55"/>
      <c r="N66" s="60"/>
      <c r="O66" s="55"/>
      <c r="P66" s="55"/>
      <c r="Q66" s="55"/>
      <c r="R66" s="55"/>
      <c r="S66" s="55"/>
      <c r="T66" s="55"/>
      <c r="U66" s="61"/>
      <c r="V66" s="61"/>
    </row>
    <row r="67" spans="1:22" ht="15" customHeight="1">
      <c r="A67" s="55"/>
      <c r="B67" s="55"/>
      <c r="C67" s="55"/>
      <c r="D67" s="55"/>
      <c r="E67" s="55"/>
      <c r="F67" s="56"/>
      <c r="G67" s="57"/>
      <c r="H67" s="58"/>
      <c r="I67" s="59"/>
      <c r="J67" s="55"/>
      <c r="K67" s="55"/>
      <c r="L67" s="55"/>
      <c r="M67" s="55"/>
      <c r="N67" s="60"/>
      <c r="O67" s="55"/>
      <c r="P67" s="55"/>
      <c r="Q67" s="55"/>
      <c r="R67" s="55"/>
      <c r="S67" s="55"/>
      <c r="T67" s="55"/>
      <c r="U67" s="61"/>
      <c r="V67" s="61"/>
    </row>
    <row r="68" spans="1:22" ht="15" customHeight="1">
      <c r="A68" s="55"/>
      <c r="B68" s="55"/>
      <c r="C68" s="55"/>
      <c r="D68" s="55"/>
      <c r="E68" s="55"/>
      <c r="F68" s="56"/>
      <c r="G68" s="57"/>
      <c r="H68" s="58"/>
      <c r="I68" s="59"/>
      <c r="J68" s="55"/>
      <c r="K68" s="55"/>
      <c r="L68" s="55"/>
      <c r="M68" s="55"/>
      <c r="N68" s="60"/>
      <c r="O68" s="55"/>
      <c r="P68" s="55"/>
      <c r="Q68" s="55"/>
      <c r="R68" s="55"/>
      <c r="S68" s="55"/>
      <c r="T68" s="55"/>
      <c r="U68" s="61"/>
      <c r="V68" s="61"/>
    </row>
    <row r="69" spans="1:22" ht="15" customHeight="1">
      <c r="A69" s="55"/>
      <c r="B69" s="55"/>
      <c r="C69" s="55"/>
      <c r="D69" s="55"/>
      <c r="E69" s="55"/>
      <c r="F69" s="56"/>
      <c r="G69" s="57"/>
      <c r="H69" s="58"/>
      <c r="I69" s="59"/>
      <c r="J69" s="55"/>
      <c r="K69" s="55"/>
      <c r="L69" s="55"/>
      <c r="M69" s="55"/>
      <c r="N69" s="60"/>
      <c r="O69" s="55"/>
      <c r="P69" s="55"/>
      <c r="Q69" s="55"/>
      <c r="R69" s="55"/>
      <c r="S69" s="55"/>
      <c r="T69" s="55"/>
      <c r="U69" s="61"/>
      <c r="V69" s="61"/>
    </row>
    <row r="70" spans="1:22" ht="15" customHeight="1">
      <c r="A70" s="55"/>
      <c r="B70" s="55"/>
      <c r="C70" s="55"/>
      <c r="D70" s="55"/>
      <c r="E70" s="55"/>
      <c r="F70" s="56"/>
      <c r="G70" s="57"/>
      <c r="H70" s="58"/>
      <c r="I70" s="59"/>
      <c r="J70" s="55"/>
      <c r="K70" s="55"/>
      <c r="L70" s="55"/>
      <c r="M70" s="55"/>
      <c r="N70" s="60"/>
      <c r="O70" s="55"/>
      <c r="P70" s="55"/>
      <c r="Q70" s="55"/>
      <c r="R70" s="55"/>
      <c r="S70" s="55"/>
      <c r="T70" s="55"/>
      <c r="U70" s="61"/>
      <c r="V70" s="61"/>
    </row>
    <row r="71" spans="1:22" ht="15" customHeight="1">
      <c r="A71" s="55"/>
      <c r="B71" s="55"/>
      <c r="C71" s="55"/>
      <c r="D71" s="55"/>
      <c r="E71" s="55"/>
      <c r="F71" s="56"/>
      <c r="G71" s="57"/>
      <c r="H71" s="58"/>
      <c r="I71" s="59"/>
      <c r="J71" s="55"/>
      <c r="K71" s="55"/>
      <c r="L71" s="55"/>
      <c r="M71" s="55"/>
      <c r="N71" s="60"/>
      <c r="O71" s="55"/>
      <c r="P71" s="55"/>
      <c r="Q71" s="55"/>
      <c r="R71" s="55"/>
      <c r="S71" s="55"/>
      <c r="T71" s="55"/>
      <c r="U71" s="61"/>
      <c r="V71" s="61"/>
    </row>
    <row r="72" spans="1:22" ht="15" customHeight="1">
      <c r="A72" s="55"/>
      <c r="B72" s="55"/>
      <c r="C72" s="55"/>
      <c r="D72" s="55"/>
      <c r="E72" s="55"/>
      <c r="F72" s="56"/>
      <c r="G72" s="57"/>
      <c r="H72" s="58"/>
      <c r="I72" s="59"/>
      <c r="J72" s="55"/>
      <c r="K72" s="55"/>
      <c r="L72" s="55"/>
      <c r="M72" s="55"/>
      <c r="N72" s="60"/>
      <c r="O72" s="55"/>
      <c r="P72" s="55"/>
      <c r="Q72" s="55"/>
      <c r="R72" s="55"/>
      <c r="S72" s="55"/>
      <c r="T72" s="55"/>
      <c r="U72" s="61"/>
      <c r="V72" s="61"/>
    </row>
    <row r="73" spans="1:22" ht="15" customHeight="1">
      <c r="A73" s="55"/>
      <c r="B73" s="55"/>
      <c r="C73" s="55"/>
      <c r="D73" s="55"/>
      <c r="E73" s="55"/>
      <c r="F73" s="56"/>
      <c r="G73" s="57"/>
      <c r="H73" s="58"/>
      <c r="I73" s="59"/>
      <c r="J73" s="55"/>
      <c r="K73" s="55"/>
      <c r="L73" s="55"/>
      <c r="M73" s="55"/>
      <c r="N73" s="60"/>
      <c r="O73" s="55"/>
      <c r="P73" s="55"/>
      <c r="Q73" s="55"/>
      <c r="R73" s="55"/>
      <c r="S73" s="55"/>
      <c r="T73" s="55"/>
      <c r="U73" s="61"/>
      <c r="V73" s="61"/>
    </row>
    <row r="74" spans="1:22" ht="15" customHeight="1">
      <c r="A74" s="55"/>
      <c r="B74" s="55"/>
      <c r="C74" s="55"/>
      <c r="D74" s="55"/>
      <c r="E74" s="55"/>
      <c r="F74" s="56"/>
      <c r="G74" s="57"/>
      <c r="H74" s="58"/>
      <c r="I74" s="59"/>
      <c r="J74" s="55"/>
      <c r="K74" s="55"/>
      <c r="L74" s="55"/>
      <c r="M74" s="55"/>
      <c r="N74" s="60"/>
      <c r="O74" s="55"/>
      <c r="P74" s="55"/>
      <c r="Q74" s="55"/>
      <c r="R74" s="55"/>
      <c r="S74" s="55"/>
      <c r="T74" s="55"/>
      <c r="U74" s="61"/>
      <c r="V74" s="61"/>
    </row>
    <row r="75" spans="1:22" ht="15" customHeight="1">
      <c r="A75" s="55"/>
      <c r="B75" s="55"/>
      <c r="C75" s="55"/>
      <c r="D75" s="55"/>
      <c r="E75" s="55"/>
      <c r="F75" s="56"/>
      <c r="G75" s="57"/>
      <c r="H75" s="58"/>
      <c r="I75" s="59"/>
      <c r="J75" s="55"/>
      <c r="K75" s="55"/>
      <c r="L75" s="55"/>
      <c r="M75" s="55"/>
      <c r="N75" s="60"/>
      <c r="O75" s="55"/>
      <c r="P75" s="55"/>
      <c r="Q75" s="55"/>
      <c r="R75" s="55"/>
      <c r="S75" s="55"/>
      <c r="T75" s="55"/>
      <c r="U75" s="61"/>
      <c r="V75" s="61"/>
    </row>
    <row r="76" spans="1:22" ht="15" customHeight="1">
      <c r="A76" s="55"/>
      <c r="B76" s="55"/>
      <c r="C76" s="55"/>
      <c r="D76" s="55"/>
      <c r="E76" s="55"/>
      <c r="F76" s="56"/>
      <c r="G76" s="57"/>
      <c r="H76" s="58"/>
      <c r="I76" s="59"/>
      <c r="J76" s="55"/>
      <c r="K76" s="55"/>
      <c r="L76" s="55"/>
      <c r="M76" s="55"/>
      <c r="N76" s="60"/>
      <c r="O76" s="55"/>
      <c r="P76" s="55"/>
      <c r="Q76" s="55"/>
      <c r="R76" s="55"/>
      <c r="S76" s="55"/>
      <c r="T76" s="55"/>
      <c r="U76" s="61"/>
      <c r="V76" s="61"/>
    </row>
    <row r="77" spans="1:22" ht="15" customHeight="1">
      <c r="A77" s="55"/>
      <c r="B77" s="55"/>
      <c r="C77" s="55"/>
      <c r="D77" s="55"/>
      <c r="E77" s="55"/>
      <c r="F77" s="56"/>
      <c r="G77" s="57"/>
      <c r="H77" s="58"/>
      <c r="I77" s="59"/>
      <c r="J77" s="55"/>
      <c r="K77" s="55"/>
      <c r="L77" s="55"/>
      <c r="M77" s="55"/>
      <c r="N77" s="60"/>
      <c r="O77" s="55"/>
      <c r="P77" s="55"/>
      <c r="Q77" s="55"/>
      <c r="R77" s="55"/>
      <c r="S77" s="55"/>
      <c r="T77" s="55"/>
      <c r="U77" s="61"/>
      <c r="V77" s="61"/>
    </row>
    <row r="78" spans="1:22" ht="15" customHeight="1">
      <c r="A78" s="55"/>
      <c r="B78" s="55"/>
      <c r="C78" s="55"/>
      <c r="D78" s="55"/>
      <c r="E78" s="55"/>
      <c r="F78" s="56"/>
      <c r="G78" s="57"/>
      <c r="H78" s="58"/>
      <c r="I78" s="59"/>
      <c r="J78" s="55"/>
      <c r="K78" s="55"/>
      <c r="L78" s="55"/>
      <c r="M78" s="55"/>
      <c r="N78" s="60"/>
      <c r="O78" s="55"/>
      <c r="P78" s="55"/>
      <c r="Q78" s="55"/>
      <c r="R78" s="55"/>
      <c r="S78" s="55"/>
      <c r="T78" s="55"/>
      <c r="U78" s="61"/>
      <c r="V78" s="61"/>
    </row>
    <row r="79" spans="1:22" ht="15" customHeight="1">
      <c r="A79" s="55"/>
      <c r="B79" s="55"/>
      <c r="C79" s="55"/>
      <c r="D79" s="55"/>
      <c r="E79" s="55"/>
      <c r="F79" s="56"/>
      <c r="G79" s="57"/>
      <c r="H79" s="58"/>
      <c r="I79" s="59"/>
      <c r="J79" s="55"/>
      <c r="K79" s="55"/>
      <c r="L79" s="55"/>
      <c r="M79" s="55"/>
      <c r="N79" s="60"/>
      <c r="O79" s="55"/>
      <c r="P79" s="55"/>
      <c r="Q79" s="55"/>
      <c r="R79" s="55"/>
      <c r="S79" s="55"/>
      <c r="T79" s="55"/>
      <c r="U79" s="61"/>
      <c r="V79" s="61"/>
    </row>
    <row r="80" spans="1:22" ht="15" customHeight="1">
      <c r="A80" s="55"/>
      <c r="B80" s="55"/>
      <c r="C80" s="55"/>
      <c r="D80" s="55"/>
      <c r="E80" s="55"/>
      <c r="F80" s="56"/>
      <c r="G80" s="57"/>
      <c r="H80" s="58"/>
      <c r="I80" s="59"/>
      <c r="J80" s="55"/>
      <c r="K80" s="55"/>
      <c r="L80" s="55"/>
      <c r="M80" s="55"/>
      <c r="N80" s="60"/>
      <c r="O80" s="55"/>
      <c r="P80" s="55"/>
      <c r="Q80" s="55"/>
      <c r="R80" s="55"/>
      <c r="S80" s="55"/>
      <c r="T80" s="55"/>
      <c r="U80" s="61"/>
      <c r="V80" s="61"/>
    </row>
    <row r="81" spans="1:22" ht="15" customHeight="1">
      <c r="A81" s="55"/>
      <c r="B81" s="55"/>
      <c r="C81" s="55"/>
      <c r="D81" s="55"/>
      <c r="E81" s="55"/>
      <c r="F81" s="56"/>
      <c r="G81" s="57"/>
      <c r="H81" s="58"/>
      <c r="I81" s="59"/>
      <c r="J81" s="55"/>
      <c r="K81" s="55"/>
      <c r="L81" s="55"/>
      <c r="M81" s="55"/>
      <c r="N81" s="60"/>
      <c r="O81" s="55"/>
      <c r="P81" s="55"/>
      <c r="Q81" s="55"/>
      <c r="R81" s="55"/>
      <c r="S81" s="55"/>
      <c r="T81" s="55"/>
      <c r="U81" s="61"/>
      <c r="V81" s="61"/>
    </row>
    <row r="82" spans="1:22" ht="15" customHeight="1">
      <c r="A82" s="55"/>
      <c r="B82" s="55"/>
      <c r="C82" s="55"/>
      <c r="D82" s="55"/>
      <c r="E82" s="55"/>
      <c r="F82" s="56"/>
      <c r="G82" s="57"/>
      <c r="H82" s="58"/>
      <c r="I82" s="59"/>
      <c r="J82" s="55"/>
      <c r="K82" s="55"/>
      <c r="L82" s="55"/>
      <c r="M82" s="55"/>
      <c r="N82" s="60"/>
      <c r="O82" s="55"/>
      <c r="P82" s="55"/>
      <c r="Q82" s="55"/>
      <c r="R82" s="55"/>
      <c r="S82" s="55"/>
      <c r="T82" s="55"/>
      <c r="U82" s="61"/>
      <c r="V82" s="61"/>
    </row>
    <row r="83" spans="1:22" ht="15" customHeight="1">
      <c r="A83" s="55"/>
      <c r="B83" s="55"/>
      <c r="C83" s="55"/>
      <c r="D83" s="55"/>
      <c r="E83" s="55"/>
      <c r="F83" s="56"/>
      <c r="G83" s="57"/>
      <c r="H83" s="58"/>
      <c r="I83" s="59"/>
      <c r="J83" s="55"/>
      <c r="K83" s="55"/>
      <c r="L83" s="55"/>
      <c r="M83" s="55"/>
      <c r="N83" s="60"/>
      <c r="O83" s="55"/>
      <c r="P83" s="55"/>
      <c r="Q83" s="55"/>
      <c r="R83" s="55"/>
      <c r="S83" s="55"/>
      <c r="T83" s="55"/>
      <c r="U83" s="61"/>
      <c r="V83" s="61"/>
    </row>
    <row r="84" spans="1:22" ht="15" customHeight="1">
      <c r="A84" s="55"/>
      <c r="B84" s="55"/>
      <c r="C84" s="55"/>
      <c r="D84" s="55"/>
      <c r="E84" s="55"/>
      <c r="F84" s="56"/>
      <c r="G84" s="57"/>
      <c r="H84" s="58"/>
      <c r="I84" s="59"/>
      <c r="J84" s="55"/>
      <c r="K84" s="55"/>
      <c r="L84" s="55"/>
      <c r="M84" s="55"/>
      <c r="N84" s="60"/>
      <c r="O84" s="55"/>
      <c r="P84" s="55"/>
      <c r="Q84" s="55"/>
      <c r="R84" s="55"/>
      <c r="S84" s="55"/>
      <c r="T84" s="55"/>
      <c r="U84" s="61"/>
      <c r="V84" s="61"/>
    </row>
    <row r="85" spans="1:22" ht="15" customHeight="1">
      <c r="A85" s="55"/>
      <c r="B85" s="55"/>
      <c r="C85" s="55"/>
      <c r="D85" s="55"/>
      <c r="E85" s="55"/>
      <c r="F85" s="56"/>
      <c r="G85" s="57"/>
      <c r="H85" s="58"/>
      <c r="I85" s="59"/>
      <c r="J85" s="55"/>
      <c r="K85" s="55"/>
      <c r="L85" s="55"/>
      <c r="M85" s="55"/>
      <c r="N85" s="60"/>
      <c r="O85" s="55"/>
      <c r="P85" s="55"/>
      <c r="Q85" s="55"/>
      <c r="R85" s="55"/>
      <c r="S85" s="55"/>
      <c r="T85" s="55"/>
      <c r="U85" s="61"/>
      <c r="V85" s="61"/>
    </row>
    <row r="86" spans="1:22" ht="15" customHeight="1">
      <c r="A86" s="55"/>
      <c r="B86" s="55"/>
      <c r="C86" s="55"/>
      <c r="D86" s="55"/>
      <c r="E86" s="55"/>
      <c r="F86" s="56"/>
      <c r="G86" s="57"/>
      <c r="H86" s="58"/>
      <c r="I86" s="59"/>
      <c r="J86" s="55"/>
      <c r="K86" s="55"/>
      <c r="L86" s="55"/>
      <c r="M86" s="55"/>
      <c r="N86" s="60"/>
      <c r="O86" s="55"/>
      <c r="P86" s="55"/>
      <c r="Q86" s="55"/>
      <c r="R86" s="55"/>
      <c r="S86" s="55"/>
      <c r="T86" s="55"/>
      <c r="U86" s="61"/>
      <c r="V86" s="61"/>
    </row>
    <row r="87" spans="1:22" ht="15" customHeight="1">
      <c r="A87" s="55"/>
      <c r="B87" s="55"/>
      <c r="C87" s="55"/>
      <c r="D87" s="55"/>
      <c r="E87" s="55"/>
      <c r="F87" s="56"/>
      <c r="G87" s="57"/>
      <c r="H87" s="58"/>
      <c r="I87" s="59"/>
      <c r="J87" s="55"/>
      <c r="K87" s="55"/>
      <c r="L87" s="55"/>
      <c r="M87" s="55"/>
      <c r="N87" s="60"/>
      <c r="O87" s="55"/>
      <c r="P87" s="55"/>
      <c r="Q87" s="55"/>
      <c r="R87" s="55"/>
      <c r="S87" s="55"/>
      <c r="T87" s="55"/>
      <c r="U87" s="61"/>
      <c r="V87" s="61"/>
    </row>
    <row r="88" spans="1:22" ht="15" customHeight="1">
      <c r="A88" s="55"/>
      <c r="B88" s="55"/>
      <c r="C88" s="55"/>
      <c r="D88" s="55"/>
      <c r="E88" s="55"/>
      <c r="F88" s="56"/>
      <c r="G88" s="57"/>
      <c r="H88" s="58"/>
      <c r="I88" s="59"/>
      <c r="J88" s="55"/>
      <c r="K88" s="55"/>
      <c r="L88" s="55"/>
      <c r="M88" s="55"/>
      <c r="N88" s="60"/>
      <c r="O88" s="55"/>
      <c r="P88" s="55"/>
      <c r="Q88" s="55"/>
      <c r="R88" s="55"/>
      <c r="S88" s="55"/>
      <c r="T88" s="55"/>
      <c r="U88" s="61"/>
      <c r="V88" s="61"/>
    </row>
    <row r="89" spans="1:22" ht="15" customHeight="1">
      <c r="A89" s="55"/>
      <c r="B89" s="55"/>
      <c r="C89" s="55"/>
      <c r="D89" s="55"/>
      <c r="E89" s="55"/>
      <c r="F89" s="56"/>
      <c r="G89" s="57"/>
      <c r="H89" s="58"/>
      <c r="I89" s="59"/>
      <c r="J89" s="55"/>
      <c r="K89" s="55"/>
      <c r="L89" s="55"/>
      <c r="M89" s="55"/>
      <c r="N89" s="60"/>
      <c r="O89" s="55"/>
      <c r="P89" s="55"/>
      <c r="Q89" s="55"/>
      <c r="R89" s="55"/>
      <c r="S89" s="55"/>
      <c r="T89" s="55"/>
      <c r="U89" s="61"/>
      <c r="V89" s="61"/>
    </row>
    <row r="90" spans="1:22" ht="15" customHeight="1">
      <c r="A90" s="55"/>
      <c r="B90" s="55"/>
      <c r="C90" s="55"/>
      <c r="D90" s="55"/>
      <c r="E90" s="55"/>
      <c r="F90" s="56"/>
      <c r="G90" s="57"/>
      <c r="H90" s="58"/>
      <c r="I90" s="59"/>
      <c r="J90" s="55"/>
      <c r="K90" s="55"/>
      <c r="L90" s="55"/>
      <c r="M90" s="55"/>
      <c r="N90" s="60"/>
      <c r="O90" s="55"/>
      <c r="P90" s="55"/>
      <c r="Q90" s="55"/>
      <c r="R90" s="55"/>
      <c r="S90" s="55"/>
      <c r="T90" s="55"/>
      <c r="U90" s="61"/>
      <c r="V90" s="61"/>
    </row>
    <row r="91" spans="1:22" ht="15" customHeight="1">
      <c r="A91" s="55"/>
      <c r="B91" s="55"/>
      <c r="C91" s="55"/>
      <c r="D91" s="55"/>
      <c r="E91" s="55"/>
      <c r="F91" s="56"/>
      <c r="G91" s="57"/>
      <c r="H91" s="58"/>
      <c r="I91" s="59"/>
      <c r="J91" s="55"/>
      <c r="K91" s="55"/>
      <c r="L91" s="55"/>
      <c r="M91" s="55"/>
      <c r="N91" s="60"/>
      <c r="O91" s="55"/>
      <c r="P91" s="55"/>
      <c r="Q91" s="55"/>
      <c r="R91" s="55"/>
      <c r="S91" s="55"/>
      <c r="T91" s="55"/>
      <c r="U91" s="61"/>
      <c r="V91" s="61"/>
    </row>
    <row r="92" spans="1:22" ht="15" customHeight="1">
      <c r="A92" s="55"/>
      <c r="B92" s="55"/>
      <c r="C92" s="55"/>
      <c r="D92" s="55"/>
      <c r="E92" s="55"/>
      <c r="F92" s="56"/>
      <c r="G92" s="57"/>
      <c r="H92" s="58"/>
      <c r="I92" s="59"/>
      <c r="J92" s="55"/>
      <c r="K92" s="55"/>
      <c r="L92" s="55"/>
      <c r="M92" s="55"/>
      <c r="N92" s="60"/>
      <c r="O92" s="55"/>
      <c r="P92" s="55"/>
      <c r="Q92" s="55"/>
      <c r="R92" s="55"/>
      <c r="S92" s="55"/>
      <c r="T92" s="55"/>
      <c r="U92" s="61"/>
      <c r="V92" s="61"/>
    </row>
    <row r="93" spans="1:22" ht="15" customHeight="1">
      <c r="A93" s="55"/>
      <c r="B93" s="55"/>
      <c r="C93" s="55"/>
      <c r="D93" s="55"/>
      <c r="E93" s="55"/>
      <c r="F93" s="56"/>
      <c r="G93" s="57"/>
      <c r="H93" s="58"/>
      <c r="I93" s="59"/>
      <c r="J93" s="55"/>
      <c r="K93" s="55"/>
      <c r="L93" s="55"/>
      <c r="M93" s="55"/>
      <c r="N93" s="60"/>
      <c r="O93" s="55"/>
      <c r="P93" s="55"/>
      <c r="Q93" s="55"/>
      <c r="R93" s="55"/>
      <c r="S93" s="55"/>
      <c r="T93" s="55"/>
      <c r="U93" s="61"/>
      <c r="V93" s="61"/>
    </row>
    <row r="94" spans="1:22" ht="15" customHeight="1">
      <c r="A94" s="55"/>
      <c r="B94" s="55"/>
      <c r="C94" s="55"/>
      <c r="D94" s="55"/>
      <c r="E94" s="55"/>
      <c r="F94" s="56"/>
      <c r="G94" s="57"/>
      <c r="H94" s="58"/>
      <c r="I94" s="59"/>
      <c r="J94" s="55"/>
      <c r="K94" s="55"/>
      <c r="L94" s="55"/>
      <c r="M94" s="55"/>
      <c r="N94" s="60"/>
      <c r="O94" s="55"/>
      <c r="P94" s="55"/>
      <c r="Q94" s="55"/>
      <c r="R94" s="55"/>
      <c r="S94" s="55"/>
      <c r="T94" s="55"/>
      <c r="U94" s="61"/>
      <c r="V94" s="61"/>
    </row>
    <row r="95" spans="1:22" ht="15" customHeight="1">
      <c r="A95" s="55"/>
      <c r="B95" s="55"/>
      <c r="C95" s="55"/>
      <c r="D95" s="55"/>
      <c r="E95" s="55"/>
      <c r="F95" s="56"/>
      <c r="G95" s="57"/>
      <c r="H95" s="58"/>
      <c r="I95" s="59"/>
      <c r="J95" s="55"/>
      <c r="K95" s="55"/>
      <c r="L95" s="55"/>
      <c r="M95" s="55"/>
      <c r="N95" s="60"/>
      <c r="O95" s="55"/>
      <c r="P95" s="55"/>
      <c r="Q95" s="55"/>
      <c r="R95" s="55"/>
      <c r="S95" s="55"/>
      <c r="T95" s="55"/>
      <c r="U95" s="61"/>
      <c r="V95" s="61"/>
    </row>
    <row r="96" spans="1:22" ht="15" customHeight="1">
      <c r="A96" s="55"/>
      <c r="B96" s="55"/>
      <c r="C96" s="55"/>
      <c r="D96" s="55"/>
      <c r="E96" s="55"/>
      <c r="F96" s="56"/>
      <c r="G96" s="57"/>
      <c r="H96" s="58"/>
      <c r="I96" s="59"/>
      <c r="J96" s="55"/>
      <c r="K96" s="55"/>
      <c r="L96" s="55"/>
      <c r="M96" s="55"/>
      <c r="N96" s="60"/>
      <c r="O96" s="55"/>
      <c r="P96" s="55"/>
      <c r="Q96" s="55"/>
      <c r="R96" s="55"/>
      <c r="S96" s="55"/>
      <c r="T96" s="55"/>
      <c r="U96" s="61"/>
      <c r="V96" s="61"/>
    </row>
    <row r="97" spans="1:22" ht="15" customHeight="1">
      <c r="A97" s="55"/>
      <c r="B97" s="55"/>
      <c r="C97" s="55"/>
      <c r="D97" s="55"/>
      <c r="E97" s="55"/>
      <c r="F97" s="56"/>
      <c r="G97" s="57"/>
      <c r="H97" s="58"/>
      <c r="I97" s="59"/>
      <c r="J97" s="55"/>
      <c r="K97" s="55"/>
      <c r="L97" s="55"/>
      <c r="M97" s="55"/>
      <c r="N97" s="60"/>
      <c r="O97" s="55"/>
      <c r="P97" s="55"/>
      <c r="Q97" s="55"/>
      <c r="R97" s="55"/>
      <c r="S97" s="55"/>
      <c r="T97" s="55"/>
      <c r="U97" s="61"/>
      <c r="V97" s="61"/>
    </row>
    <row r="98" spans="1:22" ht="15" customHeight="1">
      <c r="A98" s="55"/>
      <c r="B98" s="55"/>
      <c r="C98" s="55"/>
      <c r="D98" s="55"/>
      <c r="E98" s="55"/>
      <c r="F98" s="56"/>
      <c r="G98" s="57"/>
      <c r="H98" s="58"/>
      <c r="I98" s="59"/>
      <c r="J98" s="55"/>
      <c r="K98" s="55"/>
      <c r="L98" s="55"/>
      <c r="M98" s="55"/>
      <c r="N98" s="60"/>
      <c r="O98" s="55"/>
      <c r="P98" s="55"/>
      <c r="Q98" s="55"/>
      <c r="R98" s="55"/>
      <c r="S98" s="55"/>
      <c r="T98" s="55"/>
      <c r="U98" s="61"/>
      <c r="V98" s="61"/>
    </row>
    <row r="99" spans="1:22" ht="15" customHeight="1">
      <c r="A99" s="55"/>
      <c r="B99" s="55"/>
      <c r="C99" s="55"/>
      <c r="D99" s="55"/>
      <c r="E99" s="55"/>
      <c r="F99" s="56"/>
      <c r="G99" s="57"/>
      <c r="H99" s="58"/>
      <c r="I99" s="59"/>
      <c r="J99" s="55"/>
      <c r="K99" s="55"/>
      <c r="L99" s="55"/>
      <c r="M99" s="55"/>
      <c r="N99" s="60"/>
      <c r="O99" s="55"/>
      <c r="P99" s="55"/>
      <c r="Q99" s="55"/>
      <c r="R99" s="55"/>
      <c r="S99" s="55"/>
      <c r="T99" s="55"/>
      <c r="U99" s="61"/>
      <c r="V99" s="61"/>
    </row>
    <row r="100" spans="1:22" ht="15" customHeight="1">
      <c r="A100" s="55"/>
      <c r="B100" s="55"/>
      <c r="C100" s="55"/>
      <c r="D100" s="55"/>
      <c r="E100" s="55"/>
      <c r="F100" s="56"/>
      <c r="G100" s="57"/>
      <c r="H100" s="58"/>
      <c r="I100" s="59"/>
      <c r="J100" s="55"/>
      <c r="K100" s="55"/>
      <c r="L100" s="55"/>
      <c r="M100" s="55"/>
      <c r="N100" s="60"/>
      <c r="O100" s="55"/>
      <c r="P100" s="55"/>
      <c r="Q100" s="55"/>
      <c r="R100" s="55"/>
      <c r="S100" s="55"/>
      <c r="T100" s="55"/>
      <c r="U100" s="61"/>
      <c r="V100" s="61"/>
    </row>
    <row r="101" spans="1:22" ht="15" customHeight="1">
      <c r="A101" s="55"/>
      <c r="B101" s="55"/>
      <c r="C101" s="55"/>
      <c r="D101" s="55"/>
      <c r="E101" s="55"/>
      <c r="F101" s="56"/>
      <c r="G101" s="57"/>
      <c r="H101" s="58"/>
      <c r="I101" s="59"/>
      <c r="J101" s="55"/>
      <c r="K101" s="55"/>
      <c r="L101" s="55"/>
      <c r="M101" s="55"/>
      <c r="N101" s="60"/>
      <c r="O101" s="55"/>
      <c r="P101" s="55"/>
      <c r="Q101" s="55"/>
      <c r="R101" s="55"/>
      <c r="S101" s="55"/>
      <c r="T101" s="55"/>
      <c r="U101" s="61"/>
      <c r="V101" s="61"/>
    </row>
    <row r="102" spans="1:22" ht="15" customHeight="1">
      <c r="A102" s="55"/>
      <c r="B102" s="55"/>
      <c r="C102" s="55"/>
      <c r="D102" s="55"/>
      <c r="E102" s="55"/>
      <c r="F102" s="56"/>
      <c r="G102" s="57"/>
      <c r="H102" s="58"/>
      <c r="I102" s="59"/>
      <c r="J102" s="55"/>
      <c r="K102" s="55"/>
      <c r="L102" s="55"/>
      <c r="M102" s="55"/>
      <c r="N102" s="60"/>
      <c r="O102" s="55"/>
      <c r="P102" s="55"/>
      <c r="Q102" s="55"/>
      <c r="R102" s="55"/>
      <c r="S102" s="55"/>
      <c r="T102" s="55"/>
      <c r="U102" s="61"/>
      <c r="V102" s="61"/>
    </row>
    <row r="103" spans="1:22" ht="15" customHeight="1">
      <c r="A103" s="55"/>
      <c r="B103" s="55"/>
      <c r="C103" s="55"/>
      <c r="D103" s="55"/>
      <c r="E103" s="55"/>
      <c r="F103" s="56"/>
      <c r="G103" s="57"/>
      <c r="H103" s="58"/>
      <c r="I103" s="59"/>
      <c r="J103" s="55"/>
      <c r="K103" s="55"/>
      <c r="L103" s="55"/>
      <c r="M103" s="55"/>
      <c r="N103" s="60"/>
      <c r="O103" s="55"/>
      <c r="P103" s="55"/>
      <c r="Q103" s="55"/>
      <c r="R103" s="55"/>
      <c r="S103" s="55"/>
      <c r="T103" s="55"/>
      <c r="U103" s="61"/>
      <c r="V103" s="61"/>
    </row>
    <row r="104" spans="1:22" ht="15" customHeight="1">
      <c r="A104" s="55"/>
      <c r="B104" s="55"/>
      <c r="C104" s="55"/>
      <c r="D104" s="55"/>
      <c r="E104" s="55"/>
      <c r="F104" s="56"/>
      <c r="G104" s="57"/>
      <c r="H104" s="58"/>
      <c r="I104" s="59"/>
      <c r="J104" s="55"/>
      <c r="K104" s="55"/>
      <c r="L104" s="55"/>
      <c r="M104" s="55"/>
      <c r="N104" s="60"/>
      <c r="O104" s="55"/>
      <c r="P104" s="55"/>
      <c r="Q104" s="55"/>
      <c r="R104" s="55"/>
      <c r="S104" s="55"/>
      <c r="T104" s="55"/>
      <c r="U104" s="61"/>
      <c r="V104" s="61"/>
    </row>
    <row r="105" spans="1:22" ht="15" customHeight="1">
      <c r="A105" s="55"/>
      <c r="B105" s="55"/>
      <c r="C105" s="55"/>
      <c r="D105" s="55"/>
      <c r="E105" s="55"/>
      <c r="F105" s="56"/>
      <c r="G105" s="57"/>
      <c r="H105" s="58"/>
      <c r="I105" s="59"/>
      <c r="J105" s="55"/>
      <c r="K105" s="55"/>
      <c r="L105" s="55"/>
      <c r="M105" s="55"/>
      <c r="N105" s="60"/>
      <c r="O105" s="55"/>
      <c r="P105" s="55"/>
      <c r="Q105" s="55"/>
      <c r="R105" s="55"/>
      <c r="S105" s="55"/>
      <c r="T105" s="55"/>
      <c r="U105" s="61"/>
      <c r="V105" s="61"/>
    </row>
    <row r="106" spans="1:22" ht="15" customHeight="1">
      <c r="A106" s="55"/>
      <c r="B106" s="55"/>
      <c r="C106" s="55"/>
      <c r="D106" s="55"/>
      <c r="E106" s="55"/>
      <c r="F106" s="56"/>
      <c r="G106" s="57"/>
      <c r="H106" s="58"/>
      <c r="I106" s="59"/>
      <c r="J106" s="55"/>
      <c r="K106" s="55"/>
      <c r="L106" s="55"/>
      <c r="M106" s="55"/>
      <c r="N106" s="60"/>
      <c r="O106" s="55"/>
      <c r="P106" s="55"/>
      <c r="Q106" s="55"/>
      <c r="R106" s="55"/>
      <c r="S106" s="55"/>
      <c r="T106" s="55"/>
      <c r="U106" s="61"/>
      <c r="V106" s="61"/>
    </row>
    <row r="107" spans="1:22" ht="15" customHeight="1">
      <c r="A107" s="55"/>
      <c r="B107" s="55"/>
      <c r="C107" s="55"/>
      <c r="D107" s="55"/>
      <c r="E107" s="55"/>
      <c r="F107" s="56"/>
      <c r="G107" s="57"/>
      <c r="H107" s="58"/>
      <c r="I107" s="59"/>
      <c r="J107" s="55"/>
      <c r="K107" s="55"/>
      <c r="L107" s="55"/>
      <c r="M107" s="55"/>
      <c r="N107" s="60"/>
      <c r="O107" s="55"/>
      <c r="P107" s="55"/>
      <c r="Q107" s="55"/>
      <c r="R107" s="55"/>
      <c r="S107" s="55"/>
      <c r="T107" s="55"/>
      <c r="U107" s="61"/>
      <c r="V107" s="61"/>
    </row>
    <row r="108" spans="1:22" ht="15" customHeight="1">
      <c r="A108" s="55"/>
      <c r="B108" s="55"/>
      <c r="C108" s="55"/>
      <c r="D108" s="55"/>
      <c r="E108" s="55"/>
      <c r="F108" s="56"/>
      <c r="G108" s="57"/>
      <c r="H108" s="58"/>
      <c r="I108" s="59"/>
      <c r="J108" s="55"/>
      <c r="K108" s="55"/>
      <c r="L108" s="55"/>
      <c r="M108" s="55"/>
      <c r="N108" s="60"/>
      <c r="O108" s="55"/>
      <c r="P108" s="55"/>
      <c r="Q108" s="55"/>
      <c r="R108" s="55"/>
      <c r="S108" s="55"/>
      <c r="T108" s="55"/>
      <c r="U108" s="61"/>
      <c r="V108" s="61"/>
    </row>
    <row r="109" spans="1:22" ht="15" customHeight="1">
      <c r="A109" s="55"/>
      <c r="B109" s="55"/>
      <c r="C109" s="55"/>
      <c r="D109" s="55"/>
      <c r="E109" s="55"/>
      <c r="F109" s="56"/>
      <c r="G109" s="57"/>
      <c r="H109" s="58"/>
      <c r="I109" s="59"/>
      <c r="J109" s="55"/>
      <c r="K109" s="55"/>
      <c r="L109" s="55"/>
      <c r="M109" s="55"/>
      <c r="N109" s="60"/>
      <c r="O109" s="55"/>
      <c r="P109" s="55"/>
      <c r="Q109" s="55"/>
      <c r="R109" s="55"/>
      <c r="S109" s="55"/>
      <c r="T109" s="55"/>
      <c r="U109" s="61"/>
      <c r="V109" s="61"/>
    </row>
    <row r="110" spans="1:22" ht="15" customHeight="1">
      <c r="A110" s="55"/>
      <c r="B110" s="55"/>
      <c r="C110" s="55"/>
      <c r="D110" s="55"/>
      <c r="E110" s="55"/>
      <c r="F110" s="56"/>
      <c r="G110" s="57"/>
      <c r="H110" s="58"/>
      <c r="I110" s="59"/>
      <c r="J110" s="55"/>
      <c r="K110" s="55"/>
      <c r="L110" s="55"/>
      <c r="M110" s="55"/>
      <c r="N110" s="60"/>
      <c r="O110" s="55"/>
      <c r="P110" s="55"/>
      <c r="Q110" s="55"/>
      <c r="R110" s="55"/>
      <c r="S110" s="55"/>
      <c r="T110" s="55"/>
      <c r="U110" s="61"/>
      <c r="V110" s="61"/>
    </row>
    <row r="111" spans="1:22" ht="15" customHeight="1">
      <c r="A111" s="55"/>
      <c r="B111" s="55"/>
      <c r="C111" s="55"/>
      <c r="D111" s="55"/>
      <c r="E111" s="55"/>
      <c r="F111" s="56"/>
      <c r="G111" s="57"/>
      <c r="H111" s="58"/>
      <c r="I111" s="59"/>
      <c r="J111" s="55"/>
      <c r="K111" s="55"/>
      <c r="L111" s="55"/>
      <c r="M111" s="55"/>
      <c r="N111" s="60"/>
      <c r="O111" s="55"/>
      <c r="P111" s="55"/>
      <c r="Q111" s="55"/>
      <c r="R111" s="55"/>
      <c r="S111" s="55"/>
      <c r="T111" s="55"/>
      <c r="U111" s="61"/>
      <c r="V111" s="61"/>
    </row>
    <row r="112" spans="1:22" ht="15" customHeight="1">
      <c r="A112" s="55"/>
      <c r="B112" s="55"/>
      <c r="C112" s="55"/>
      <c r="D112" s="55"/>
      <c r="E112" s="55"/>
      <c r="F112" s="56"/>
      <c r="G112" s="57"/>
      <c r="H112" s="58"/>
      <c r="I112" s="59"/>
      <c r="J112" s="55"/>
      <c r="K112" s="55"/>
      <c r="L112" s="55"/>
      <c r="M112" s="55"/>
      <c r="N112" s="60"/>
      <c r="O112" s="55"/>
      <c r="P112" s="55"/>
      <c r="Q112" s="55"/>
      <c r="R112" s="55"/>
      <c r="S112" s="55"/>
      <c r="T112" s="55"/>
      <c r="U112" s="61"/>
      <c r="V112" s="61"/>
    </row>
    <row r="113" spans="1:22" ht="15" customHeight="1">
      <c r="A113" s="55"/>
      <c r="B113" s="55"/>
      <c r="C113" s="55"/>
      <c r="D113" s="55"/>
      <c r="E113" s="55"/>
      <c r="F113" s="56"/>
      <c r="G113" s="57"/>
      <c r="H113" s="58"/>
      <c r="I113" s="59"/>
      <c r="J113" s="55"/>
      <c r="K113" s="55"/>
      <c r="L113" s="55"/>
      <c r="M113" s="55"/>
      <c r="N113" s="60"/>
      <c r="O113" s="55"/>
      <c r="P113" s="55"/>
      <c r="Q113" s="55"/>
      <c r="R113" s="55"/>
      <c r="S113" s="55"/>
      <c r="T113" s="55"/>
      <c r="U113" s="61"/>
      <c r="V113" s="61"/>
    </row>
    <row r="114" spans="1:22" ht="15" customHeight="1">
      <c r="A114" s="55"/>
      <c r="B114" s="55"/>
      <c r="C114" s="55"/>
      <c r="D114" s="55"/>
      <c r="E114" s="55"/>
      <c r="F114" s="56"/>
      <c r="G114" s="57"/>
      <c r="H114" s="58"/>
      <c r="I114" s="59"/>
      <c r="J114" s="55"/>
      <c r="K114" s="55"/>
      <c r="L114" s="55"/>
      <c r="M114" s="55"/>
      <c r="N114" s="60"/>
      <c r="O114" s="55"/>
      <c r="P114" s="55"/>
      <c r="Q114" s="55"/>
      <c r="R114" s="55"/>
      <c r="S114" s="55"/>
      <c r="T114" s="55"/>
      <c r="U114" s="61"/>
      <c r="V114" s="61"/>
    </row>
    <row r="115" spans="1:22" ht="15" customHeight="1">
      <c r="A115" s="55"/>
      <c r="B115" s="55"/>
      <c r="C115" s="55"/>
      <c r="D115" s="55"/>
      <c r="E115" s="55"/>
      <c r="F115" s="56"/>
      <c r="G115" s="57"/>
      <c r="H115" s="58"/>
      <c r="I115" s="59"/>
      <c r="J115" s="55"/>
      <c r="K115" s="55"/>
      <c r="L115" s="55"/>
      <c r="M115" s="55"/>
      <c r="N115" s="60"/>
      <c r="O115" s="55"/>
      <c r="P115" s="55"/>
      <c r="Q115" s="55"/>
      <c r="R115" s="55"/>
      <c r="S115" s="55"/>
      <c r="T115" s="55"/>
      <c r="U115" s="61"/>
      <c r="V115" s="61"/>
    </row>
    <row r="116" spans="1:22" ht="15" customHeight="1">
      <c r="A116" s="55"/>
      <c r="B116" s="55"/>
      <c r="C116" s="55"/>
      <c r="D116" s="55"/>
      <c r="E116" s="55"/>
      <c r="F116" s="56"/>
      <c r="G116" s="57"/>
      <c r="H116" s="58"/>
      <c r="I116" s="59"/>
      <c r="J116" s="55"/>
      <c r="K116" s="55"/>
      <c r="L116" s="55"/>
      <c r="M116" s="55"/>
      <c r="N116" s="60"/>
      <c r="O116" s="55"/>
      <c r="P116" s="55"/>
      <c r="Q116" s="55"/>
      <c r="R116" s="55"/>
      <c r="S116" s="55"/>
      <c r="T116" s="55"/>
      <c r="U116" s="61"/>
      <c r="V116" s="61"/>
    </row>
    <row r="117" spans="1:22" ht="15" customHeight="1">
      <c r="A117" s="55"/>
      <c r="B117" s="55"/>
      <c r="C117" s="55"/>
      <c r="D117" s="55"/>
      <c r="E117" s="55"/>
      <c r="F117" s="56"/>
      <c r="G117" s="57"/>
      <c r="H117" s="58"/>
      <c r="I117" s="59"/>
      <c r="J117" s="55"/>
      <c r="K117" s="55"/>
      <c r="L117" s="55"/>
      <c r="M117" s="55"/>
      <c r="N117" s="60"/>
      <c r="O117" s="55"/>
      <c r="P117" s="55"/>
      <c r="Q117" s="55"/>
      <c r="R117" s="55"/>
      <c r="S117" s="55"/>
      <c r="T117" s="55"/>
      <c r="U117" s="61"/>
      <c r="V117" s="61"/>
    </row>
    <row r="118" spans="1:22" ht="15" customHeight="1">
      <c r="A118" s="55"/>
      <c r="B118" s="55"/>
      <c r="C118" s="55"/>
      <c r="D118" s="55"/>
      <c r="E118" s="55"/>
      <c r="F118" s="56"/>
      <c r="G118" s="57"/>
      <c r="H118" s="58"/>
      <c r="I118" s="59"/>
      <c r="J118" s="55"/>
      <c r="K118" s="55"/>
      <c r="L118" s="55"/>
      <c r="M118" s="55"/>
      <c r="N118" s="60"/>
      <c r="O118" s="55"/>
      <c r="P118" s="55"/>
      <c r="Q118" s="55"/>
      <c r="R118" s="55"/>
      <c r="S118" s="55"/>
      <c r="T118" s="55"/>
      <c r="U118" s="61"/>
      <c r="V118" s="61"/>
    </row>
    <row r="119" spans="1:22" ht="15" customHeight="1">
      <c r="A119" s="55"/>
      <c r="B119" s="55"/>
      <c r="C119" s="55"/>
      <c r="D119" s="55"/>
      <c r="E119" s="55"/>
      <c r="F119" s="56"/>
      <c r="G119" s="57"/>
      <c r="H119" s="58"/>
      <c r="I119" s="59"/>
      <c r="J119" s="55"/>
      <c r="K119" s="55"/>
      <c r="L119" s="55"/>
      <c r="M119" s="55"/>
      <c r="N119" s="60"/>
      <c r="O119" s="55"/>
      <c r="P119" s="55"/>
      <c r="Q119" s="55"/>
      <c r="R119" s="55"/>
      <c r="S119" s="55"/>
      <c r="T119" s="55"/>
      <c r="U119" s="61"/>
      <c r="V119" s="61"/>
    </row>
    <row r="120" spans="1:22" ht="15" customHeight="1">
      <c r="A120" s="55"/>
      <c r="B120" s="55"/>
      <c r="C120" s="55"/>
      <c r="D120" s="55"/>
      <c r="E120" s="55"/>
      <c r="F120" s="56"/>
      <c r="G120" s="57"/>
      <c r="H120" s="58"/>
      <c r="I120" s="59"/>
      <c r="J120" s="55"/>
      <c r="K120" s="55"/>
      <c r="L120" s="55"/>
      <c r="M120" s="55"/>
      <c r="N120" s="60"/>
      <c r="O120" s="55"/>
      <c r="P120" s="55"/>
      <c r="Q120" s="55"/>
      <c r="R120" s="55"/>
      <c r="S120" s="55"/>
      <c r="T120" s="55"/>
      <c r="U120" s="61"/>
      <c r="V120" s="61"/>
    </row>
    <row r="121" spans="1:22" ht="15" customHeight="1">
      <c r="A121" s="55"/>
      <c r="B121" s="55"/>
      <c r="C121" s="55"/>
      <c r="D121" s="55"/>
      <c r="E121" s="55"/>
      <c r="F121" s="56"/>
      <c r="G121" s="57"/>
      <c r="H121" s="58"/>
      <c r="I121" s="59"/>
      <c r="J121" s="55"/>
      <c r="K121" s="55"/>
      <c r="L121" s="55"/>
      <c r="M121" s="55"/>
      <c r="N121" s="60"/>
      <c r="O121" s="55"/>
      <c r="P121" s="55"/>
      <c r="Q121" s="55"/>
      <c r="R121" s="55"/>
      <c r="S121" s="55"/>
      <c r="T121" s="55"/>
      <c r="U121" s="61"/>
      <c r="V121" s="61"/>
    </row>
    <row r="122" spans="1:22" ht="15" customHeight="1">
      <c r="A122" s="55"/>
      <c r="B122" s="55"/>
      <c r="C122" s="55"/>
      <c r="D122" s="55"/>
      <c r="E122" s="55"/>
      <c r="F122" s="56"/>
      <c r="G122" s="57"/>
      <c r="H122" s="58"/>
      <c r="I122" s="59"/>
      <c r="J122" s="55"/>
      <c r="K122" s="55"/>
      <c r="L122" s="55"/>
      <c r="M122" s="55"/>
      <c r="N122" s="60"/>
      <c r="O122" s="55"/>
      <c r="P122" s="55"/>
      <c r="Q122" s="55"/>
      <c r="R122" s="55"/>
      <c r="S122" s="55"/>
      <c r="T122" s="55"/>
      <c r="U122" s="61"/>
      <c r="V122" s="61"/>
    </row>
    <row r="123" spans="1:22" ht="15" customHeight="1">
      <c r="A123" s="55"/>
      <c r="B123" s="55"/>
      <c r="C123" s="55"/>
      <c r="D123" s="55"/>
      <c r="E123" s="55"/>
      <c r="F123" s="56"/>
      <c r="G123" s="57"/>
      <c r="H123" s="58"/>
      <c r="I123" s="59"/>
      <c r="J123" s="55"/>
      <c r="K123" s="55"/>
      <c r="L123" s="55"/>
      <c r="M123" s="55"/>
      <c r="N123" s="60"/>
      <c r="O123" s="55"/>
      <c r="P123" s="55"/>
      <c r="Q123" s="55"/>
      <c r="R123" s="55"/>
      <c r="S123" s="55"/>
      <c r="T123" s="55"/>
      <c r="U123" s="61"/>
      <c r="V123" s="61"/>
    </row>
    <row r="124" spans="1:22" ht="15" customHeight="1">
      <c r="A124" s="55"/>
      <c r="B124" s="55"/>
      <c r="C124" s="55"/>
      <c r="D124" s="55"/>
      <c r="E124" s="55"/>
      <c r="F124" s="56"/>
      <c r="G124" s="57"/>
      <c r="H124" s="58"/>
      <c r="I124" s="59"/>
      <c r="J124" s="55"/>
      <c r="K124" s="55"/>
      <c r="L124" s="55"/>
      <c r="M124" s="55"/>
      <c r="N124" s="60"/>
      <c r="O124" s="55"/>
      <c r="P124" s="55"/>
      <c r="Q124" s="55"/>
      <c r="R124" s="55"/>
      <c r="S124" s="55"/>
      <c r="T124" s="55"/>
      <c r="U124" s="61"/>
      <c r="V124" s="61"/>
    </row>
    <row r="125" spans="1:22" ht="15" customHeight="1">
      <c r="A125" s="55"/>
      <c r="B125" s="55"/>
      <c r="C125" s="55"/>
      <c r="D125" s="55"/>
      <c r="E125" s="55"/>
      <c r="F125" s="56"/>
      <c r="G125" s="57"/>
      <c r="H125" s="58"/>
      <c r="I125" s="59"/>
      <c r="J125" s="55"/>
      <c r="K125" s="55"/>
      <c r="L125" s="55"/>
      <c r="M125" s="55"/>
      <c r="N125" s="60"/>
      <c r="O125" s="55"/>
      <c r="P125" s="55"/>
      <c r="Q125" s="55"/>
      <c r="R125" s="55"/>
      <c r="S125" s="55"/>
      <c r="T125" s="55"/>
      <c r="U125" s="61"/>
      <c r="V125" s="61"/>
    </row>
    <row r="126" spans="1:22" ht="15" customHeight="1">
      <c r="A126" s="55"/>
      <c r="B126" s="62"/>
      <c r="C126" s="62"/>
      <c r="D126" s="62"/>
      <c r="E126" s="55"/>
      <c r="F126" s="56"/>
      <c r="G126" s="57"/>
      <c r="H126" s="58"/>
      <c r="I126" s="59"/>
      <c r="J126" s="55"/>
      <c r="K126" s="55"/>
      <c r="L126" s="55"/>
      <c r="M126" s="55"/>
      <c r="N126" s="60"/>
      <c r="O126" s="55"/>
      <c r="P126" s="55"/>
      <c r="Q126" s="55"/>
      <c r="R126" s="55"/>
      <c r="S126" s="55"/>
      <c r="T126" s="55"/>
      <c r="U126" s="63"/>
      <c r="V126" s="63"/>
    </row>
    <row r="127" spans="1:22" ht="15" customHeight="1">
      <c r="A127" s="55"/>
      <c r="B127" s="55"/>
      <c r="C127" s="55"/>
      <c r="D127" s="55"/>
      <c r="E127" s="55"/>
      <c r="F127" s="56"/>
      <c r="G127" s="57"/>
      <c r="H127" s="58"/>
      <c r="I127" s="59"/>
      <c r="J127" s="55"/>
      <c r="K127" s="55"/>
      <c r="L127" s="55"/>
      <c r="M127" s="55"/>
      <c r="N127" s="60"/>
      <c r="O127" s="55"/>
      <c r="P127" s="55"/>
      <c r="Q127" s="55"/>
      <c r="R127" s="55"/>
      <c r="S127" s="55"/>
      <c r="T127" s="55"/>
      <c r="U127" s="61"/>
      <c r="V127" s="61"/>
    </row>
    <row r="128" spans="1:22" ht="15" customHeight="1">
      <c r="A128" s="55"/>
      <c r="B128" s="55"/>
      <c r="C128" s="55"/>
      <c r="D128" s="55"/>
      <c r="E128" s="55"/>
      <c r="F128" s="56"/>
      <c r="G128" s="57"/>
      <c r="H128" s="58"/>
      <c r="I128" s="59"/>
      <c r="J128" s="55"/>
      <c r="K128" s="55"/>
      <c r="L128" s="55"/>
      <c r="M128" s="55"/>
      <c r="N128" s="60"/>
      <c r="O128" s="55"/>
      <c r="P128" s="55"/>
      <c r="Q128" s="55"/>
      <c r="R128" s="55"/>
      <c r="S128" s="55"/>
      <c r="T128" s="55"/>
      <c r="U128" s="61"/>
      <c r="V128" s="61"/>
    </row>
    <row r="129" spans="1:22" ht="15" customHeight="1">
      <c r="A129" s="55"/>
      <c r="B129" s="55"/>
      <c r="C129" s="55"/>
      <c r="D129" s="55"/>
      <c r="E129" s="55"/>
      <c r="F129" s="56"/>
      <c r="G129" s="57"/>
      <c r="H129" s="58"/>
      <c r="I129" s="59"/>
      <c r="J129" s="55"/>
      <c r="K129" s="55"/>
      <c r="L129" s="55"/>
      <c r="M129" s="55"/>
      <c r="N129" s="60"/>
      <c r="O129" s="55"/>
      <c r="P129" s="55"/>
      <c r="Q129" s="55"/>
      <c r="R129" s="55"/>
      <c r="S129" s="55"/>
      <c r="T129" s="55"/>
      <c r="U129" s="61"/>
      <c r="V129" s="61"/>
    </row>
    <row r="130" spans="1:22" ht="15" customHeight="1">
      <c r="A130" s="55"/>
      <c r="B130" s="55"/>
      <c r="C130" s="55"/>
      <c r="D130" s="55"/>
      <c r="E130" s="55"/>
      <c r="F130" s="56"/>
      <c r="G130" s="57"/>
      <c r="H130" s="58"/>
      <c r="I130" s="59"/>
      <c r="J130" s="55"/>
      <c r="K130" s="55"/>
      <c r="L130" s="55"/>
      <c r="M130" s="55"/>
      <c r="N130" s="60"/>
      <c r="O130" s="55"/>
      <c r="P130" s="55"/>
      <c r="Q130" s="55"/>
      <c r="R130" s="55"/>
      <c r="S130" s="55"/>
      <c r="T130" s="55"/>
      <c r="U130" s="61"/>
      <c r="V130" s="61"/>
    </row>
    <row r="131" spans="1:22" ht="15" customHeight="1">
      <c r="A131" s="55"/>
      <c r="B131" s="55"/>
      <c r="C131" s="55"/>
      <c r="D131" s="55"/>
      <c r="E131" s="55"/>
      <c r="F131" s="56"/>
      <c r="G131" s="57"/>
      <c r="H131" s="58"/>
      <c r="I131" s="59"/>
      <c r="J131" s="55"/>
      <c r="K131" s="55"/>
      <c r="L131" s="55"/>
      <c r="M131" s="55"/>
      <c r="N131" s="60"/>
      <c r="O131" s="55"/>
      <c r="P131" s="55"/>
      <c r="Q131" s="55"/>
      <c r="R131" s="55"/>
      <c r="S131" s="55"/>
      <c r="T131" s="55"/>
      <c r="U131" s="61"/>
      <c r="V131" s="61"/>
    </row>
    <row r="132" spans="1:22" ht="15" customHeight="1">
      <c r="A132" s="55"/>
      <c r="B132" s="55"/>
      <c r="C132" s="55"/>
      <c r="D132" s="55"/>
      <c r="E132" s="55"/>
      <c r="F132" s="56"/>
      <c r="G132" s="57"/>
      <c r="H132" s="58"/>
      <c r="I132" s="59"/>
      <c r="J132" s="55"/>
      <c r="K132" s="55"/>
      <c r="L132" s="55"/>
      <c r="M132" s="55"/>
      <c r="N132" s="60"/>
      <c r="O132" s="55"/>
      <c r="P132" s="55"/>
      <c r="Q132" s="55"/>
      <c r="R132" s="55"/>
      <c r="S132" s="55"/>
      <c r="T132" s="55"/>
      <c r="U132" s="61"/>
      <c r="V132" s="61"/>
    </row>
    <row r="133" spans="1:22" ht="15" customHeight="1">
      <c r="A133" s="55"/>
      <c r="B133" s="55"/>
      <c r="C133" s="55"/>
      <c r="D133" s="55"/>
      <c r="E133" s="55"/>
      <c r="F133" s="56"/>
      <c r="G133" s="57"/>
      <c r="H133" s="58"/>
      <c r="I133" s="59"/>
      <c r="J133" s="55"/>
      <c r="K133" s="55"/>
      <c r="L133" s="55"/>
      <c r="M133" s="55"/>
      <c r="N133" s="60"/>
      <c r="O133" s="55"/>
      <c r="P133" s="55"/>
      <c r="Q133" s="55"/>
      <c r="R133" s="55"/>
      <c r="S133" s="55"/>
      <c r="T133" s="55"/>
      <c r="U133" s="61"/>
      <c r="V133" s="61"/>
    </row>
    <row r="134" spans="1:22" ht="15" customHeight="1">
      <c r="A134" s="55"/>
      <c r="B134" s="55"/>
      <c r="C134" s="55"/>
      <c r="D134" s="55"/>
      <c r="E134" s="55"/>
      <c r="F134" s="56"/>
      <c r="G134" s="57"/>
      <c r="H134" s="58"/>
      <c r="I134" s="59"/>
      <c r="J134" s="55"/>
      <c r="K134" s="55"/>
      <c r="L134" s="55"/>
      <c r="M134" s="55"/>
      <c r="N134" s="60"/>
      <c r="O134" s="55"/>
      <c r="P134" s="55"/>
      <c r="Q134" s="55"/>
      <c r="R134" s="55"/>
      <c r="S134" s="55"/>
      <c r="T134" s="55"/>
      <c r="U134" s="61"/>
      <c r="V134" s="61"/>
    </row>
    <row r="135" spans="1:22" ht="15" customHeight="1">
      <c r="A135" s="55"/>
      <c r="B135" s="55"/>
      <c r="C135" s="55"/>
      <c r="D135" s="55"/>
      <c r="E135" s="55"/>
      <c r="F135" s="56"/>
      <c r="G135" s="57"/>
      <c r="H135" s="58"/>
      <c r="I135" s="59"/>
      <c r="J135" s="55"/>
      <c r="K135" s="55"/>
      <c r="L135" s="55"/>
      <c r="M135" s="55"/>
      <c r="N135" s="60"/>
      <c r="O135" s="55"/>
      <c r="P135" s="55"/>
      <c r="Q135" s="55"/>
      <c r="R135" s="55"/>
      <c r="S135" s="55"/>
      <c r="T135" s="55"/>
      <c r="U135" s="61"/>
      <c r="V135" s="61"/>
    </row>
    <row r="136" spans="1:22" ht="15" customHeight="1">
      <c r="A136" s="55"/>
      <c r="B136" s="55"/>
      <c r="C136" s="55"/>
      <c r="D136" s="55"/>
      <c r="E136" s="55"/>
      <c r="F136" s="56"/>
      <c r="G136" s="57"/>
      <c r="H136" s="58"/>
      <c r="I136" s="59"/>
      <c r="J136" s="55"/>
      <c r="K136" s="55"/>
      <c r="L136" s="55"/>
      <c r="M136" s="55"/>
      <c r="N136" s="60"/>
      <c r="O136" s="55"/>
      <c r="P136" s="55"/>
      <c r="Q136" s="55"/>
      <c r="R136" s="55"/>
      <c r="S136" s="55"/>
      <c r="T136" s="55"/>
      <c r="U136" s="61"/>
      <c r="V136" s="61"/>
    </row>
    <row r="137" spans="1:22" ht="15" customHeight="1">
      <c r="A137" s="55"/>
      <c r="B137" s="55"/>
      <c r="C137" s="55"/>
      <c r="D137" s="55"/>
      <c r="E137" s="55"/>
      <c r="F137" s="56"/>
      <c r="G137" s="57"/>
      <c r="H137" s="58"/>
      <c r="I137" s="59"/>
      <c r="J137" s="55"/>
      <c r="K137" s="55"/>
      <c r="L137" s="55"/>
      <c r="M137" s="55"/>
      <c r="N137" s="60"/>
      <c r="O137" s="55"/>
      <c r="P137" s="55"/>
      <c r="Q137" s="55"/>
      <c r="R137" s="55"/>
      <c r="S137" s="55"/>
      <c r="T137" s="55"/>
      <c r="U137" s="61"/>
      <c r="V137" s="61"/>
    </row>
    <row r="138" spans="1:22" ht="15" customHeight="1">
      <c r="A138" s="55"/>
      <c r="B138" s="55"/>
      <c r="C138" s="55"/>
      <c r="D138" s="55"/>
      <c r="E138" s="55"/>
      <c r="F138" s="56"/>
      <c r="G138" s="57"/>
      <c r="H138" s="58"/>
      <c r="I138" s="59"/>
      <c r="J138" s="55"/>
      <c r="K138" s="55"/>
      <c r="L138" s="55"/>
      <c r="M138" s="55"/>
      <c r="N138" s="60"/>
      <c r="O138" s="55"/>
      <c r="P138" s="55"/>
      <c r="Q138" s="55"/>
      <c r="R138" s="55"/>
      <c r="S138" s="55"/>
      <c r="T138" s="55"/>
      <c r="U138" s="61"/>
      <c r="V138" s="61"/>
    </row>
    <row r="139" spans="1:22" ht="15" customHeight="1">
      <c r="A139" s="55"/>
      <c r="B139" s="55"/>
      <c r="C139" s="55"/>
      <c r="D139" s="55"/>
      <c r="E139" s="55"/>
      <c r="F139" s="56"/>
      <c r="G139" s="57"/>
      <c r="H139" s="58"/>
      <c r="I139" s="59"/>
      <c r="J139" s="55"/>
      <c r="K139" s="55"/>
      <c r="L139" s="55"/>
      <c r="M139" s="55"/>
      <c r="N139" s="60"/>
      <c r="O139" s="55"/>
      <c r="P139" s="55"/>
      <c r="Q139" s="55"/>
      <c r="R139" s="55"/>
      <c r="S139" s="55"/>
      <c r="T139" s="55"/>
      <c r="U139" s="61"/>
      <c r="V139" s="61"/>
    </row>
    <row r="140" spans="1:22" ht="15" customHeight="1">
      <c r="A140" s="55"/>
      <c r="B140" s="55"/>
      <c r="C140" s="55"/>
      <c r="D140" s="55"/>
      <c r="E140" s="55"/>
      <c r="F140" s="56"/>
      <c r="G140" s="57"/>
      <c r="H140" s="58"/>
      <c r="I140" s="59"/>
      <c r="J140" s="55"/>
      <c r="K140" s="55"/>
      <c r="L140" s="55"/>
      <c r="M140" s="55"/>
      <c r="N140" s="60"/>
      <c r="O140" s="55"/>
      <c r="P140" s="55"/>
      <c r="Q140" s="55"/>
      <c r="R140" s="55"/>
      <c r="S140" s="55"/>
      <c r="T140" s="55"/>
      <c r="U140" s="61"/>
      <c r="V140" s="61"/>
    </row>
    <row r="141" spans="1:22" ht="15" customHeight="1">
      <c r="A141" s="55"/>
      <c r="B141" s="55"/>
      <c r="C141" s="55"/>
      <c r="D141" s="55"/>
      <c r="E141" s="55"/>
      <c r="F141" s="56"/>
      <c r="G141" s="57"/>
      <c r="H141" s="58"/>
      <c r="I141" s="59"/>
      <c r="J141" s="55"/>
      <c r="K141" s="55"/>
      <c r="L141" s="55"/>
      <c r="M141" s="55"/>
      <c r="N141" s="60"/>
      <c r="O141" s="55"/>
      <c r="P141" s="55"/>
      <c r="Q141" s="55"/>
      <c r="R141" s="55"/>
      <c r="S141" s="55"/>
      <c r="T141" s="55"/>
      <c r="U141" s="61"/>
      <c r="V141" s="61"/>
    </row>
    <row r="142" spans="1:22" ht="15" customHeight="1">
      <c r="A142" s="55"/>
      <c r="B142" s="55"/>
      <c r="C142" s="55"/>
      <c r="D142" s="55"/>
      <c r="E142" s="55"/>
      <c r="F142" s="56"/>
      <c r="G142" s="57"/>
      <c r="H142" s="58"/>
      <c r="I142" s="59"/>
      <c r="J142" s="55"/>
      <c r="K142" s="55"/>
      <c r="L142" s="55"/>
      <c r="M142" s="55"/>
      <c r="N142" s="60"/>
      <c r="O142" s="55"/>
      <c r="P142" s="55"/>
      <c r="Q142" s="55"/>
      <c r="R142" s="55"/>
      <c r="S142" s="55"/>
      <c r="T142" s="55"/>
      <c r="U142" s="61"/>
      <c r="V142" s="61"/>
    </row>
    <row r="143" spans="1:22" ht="15" customHeight="1">
      <c r="A143" s="55"/>
      <c r="B143" s="55"/>
      <c r="C143" s="55"/>
      <c r="D143" s="55"/>
      <c r="E143" s="55"/>
      <c r="F143" s="56"/>
      <c r="G143" s="57"/>
      <c r="H143" s="58"/>
      <c r="I143" s="59"/>
      <c r="J143" s="55"/>
      <c r="K143" s="55"/>
      <c r="L143" s="55"/>
      <c r="M143" s="55"/>
      <c r="N143" s="60"/>
      <c r="O143" s="55"/>
      <c r="P143" s="55"/>
      <c r="Q143" s="55"/>
      <c r="R143" s="55"/>
      <c r="S143" s="55"/>
      <c r="T143" s="55"/>
      <c r="U143" s="61"/>
      <c r="V143" s="61"/>
    </row>
    <row r="144" spans="1:22" ht="15" customHeight="1">
      <c r="A144" s="55"/>
      <c r="B144" s="55"/>
      <c r="C144" s="55"/>
      <c r="D144" s="55"/>
      <c r="E144" s="55"/>
      <c r="F144" s="56"/>
      <c r="G144" s="57"/>
      <c r="H144" s="58"/>
      <c r="I144" s="59"/>
      <c r="J144" s="55"/>
      <c r="K144" s="55"/>
      <c r="L144" s="55"/>
      <c r="M144" s="55"/>
      <c r="N144" s="60"/>
      <c r="O144" s="55"/>
      <c r="P144" s="55"/>
      <c r="Q144" s="55"/>
      <c r="R144" s="55"/>
      <c r="S144" s="55"/>
      <c r="T144" s="55"/>
      <c r="U144" s="61"/>
      <c r="V144" s="61"/>
    </row>
    <row r="145" spans="1:22" ht="15" customHeight="1">
      <c r="A145" s="55"/>
      <c r="B145" s="55"/>
      <c r="C145" s="55"/>
      <c r="D145" s="55"/>
      <c r="E145" s="55"/>
      <c r="F145" s="56"/>
      <c r="G145" s="57"/>
      <c r="H145" s="58"/>
      <c r="I145" s="59"/>
      <c r="J145" s="55"/>
      <c r="K145" s="55"/>
      <c r="L145" s="55"/>
      <c r="M145" s="55"/>
      <c r="N145" s="60"/>
      <c r="O145" s="55"/>
      <c r="P145" s="55"/>
      <c r="Q145" s="55"/>
      <c r="R145" s="55"/>
      <c r="S145" s="55"/>
      <c r="T145" s="55"/>
      <c r="U145" s="61"/>
      <c r="V145" s="61"/>
    </row>
    <row r="146" spans="1:22" ht="15" customHeight="1">
      <c r="A146" s="55"/>
      <c r="B146" s="55"/>
      <c r="C146" s="55"/>
      <c r="D146" s="55"/>
      <c r="E146" s="55"/>
      <c r="F146" s="56"/>
      <c r="G146" s="57"/>
      <c r="H146" s="58"/>
      <c r="I146" s="59"/>
      <c r="J146" s="55"/>
      <c r="K146" s="55"/>
      <c r="L146" s="55"/>
      <c r="M146" s="55"/>
      <c r="N146" s="60"/>
      <c r="O146" s="55"/>
      <c r="P146" s="55"/>
      <c r="Q146" s="55"/>
      <c r="R146" s="55"/>
      <c r="S146" s="55"/>
      <c r="T146" s="55"/>
      <c r="U146" s="61"/>
      <c r="V146" s="61"/>
    </row>
    <row r="147" spans="1:22" ht="15" customHeight="1">
      <c r="A147" s="55"/>
      <c r="B147" s="55"/>
      <c r="C147" s="55"/>
      <c r="D147" s="55"/>
      <c r="E147" s="55"/>
      <c r="F147" s="56"/>
      <c r="G147" s="57"/>
      <c r="H147" s="58"/>
      <c r="I147" s="59"/>
      <c r="J147" s="55"/>
      <c r="K147" s="55"/>
      <c r="L147" s="55"/>
      <c r="M147" s="55"/>
      <c r="N147" s="60"/>
      <c r="O147" s="55"/>
      <c r="P147" s="55"/>
      <c r="Q147" s="55"/>
      <c r="R147" s="55"/>
      <c r="S147" s="55"/>
      <c r="T147" s="55"/>
      <c r="U147" s="61"/>
      <c r="V147" s="61"/>
    </row>
    <row r="148" spans="1:22" ht="15" customHeight="1">
      <c r="A148" s="55"/>
      <c r="B148" s="55"/>
      <c r="C148" s="55"/>
      <c r="D148" s="55"/>
      <c r="E148" s="55"/>
      <c r="F148" s="56"/>
      <c r="G148" s="57"/>
      <c r="H148" s="58"/>
      <c r="I148" s="59"/>
      <c r="J148" s="55"/>
      <c r="K148" s="55"/>
      <c r="L148" s="55"/>
      <c r="M148" s="55"/>
      <c r="N148" s="60"/>
      <c r="O148" s="55"/>
      <c r="P148" s="55"/>
      <c r="Q148" s="55"/>
      <c r="R148" s="55"/>
      <c r="S148" s="55"/>
      <c r="T148" s="55"/>
      <c r="U148" s="61"/>
      <c r="V148" s="61"/>
    </row>
    <row r="149" spans="1:22" ht="15" customHeight="1">
      <c r="A149" s="55"/>
      <c r="B149" s="55"/>
      <c r="C149" s="55"/>
      <c r="D149" s="55"/>
      <c r="E149" s="55"/>
      <c r="F149" s="56"/>
      <c r="G149" s="57"/>
      <c r="H149" s="58"/>
      <c r="I149" s="59"/>
      <c r="J149" s="55"/>
      <c r="K149" s="55"/>
      <c r="L149" s="55"/>
      <c r="M149" s="55"/>
      <c r="N149" s="60"/>
      <c r="O149" s="55"/>
      <c r="P149" s="55"/>
      <c r="Q149" s="55"/>
      <c r="R149" s="55"/>
      <c r="S149" s="55"/>
      <c r="T149" s="55"/>
      <c r="U149" s="61"/>
      <c r="V149" s="61"/>
    </row>
    <row r="150" spans="1:22" ht="15" customHeight="1">
      <c r="A150" s="55"/>
      <c r="B150" s="55"/>
      <c r="C150" s="55"/>
      <c r="D150" s="55"/>
      <c r="E150" s="55"/>
      <c r="F150" s="56"/>
      <c r="G150" s="57"/>
      <c r="H150" s="58"/>
      <c r="I150" s="59"/>
      <c r="J150" s="55"/>
      <c r="K150" s="55"/>
      <c r="L150" s="55"/>
      <c r="M150" s="55"/>
      <c r="N150" s="60"/>
      <c r="O150" s="55"/>
      <c r="P150" s="55"/>
      <c r="Q150" s="55"/>
      <c r="R150" s="55"/>
      <c r="S150" s="55"/>
      <c r="T150" s="55"/>
      <c r="U150" s="61"/>
      <c r="V150" s="61"/>
    </row>
    <row r="151" spans="1:22" ht="15" customHeight="1">
      <c r="A151" s="24" t="s">
        <v>53</v>
      </c>
      <c r="B151" s="24">
        <f>SUBTOTAL(103,DADES_USUARIS_2023[Nom])</f>
        <v>0</v>
      </c>
      <c r="C151" s="24">
        <f>SUBTOTAL(103,DADES_USUARIS_2023[Cognom1])</f>
        <v>0</v>
      </c>
      <c r="D151" s="24">
        <f>SUBTOTAL(103,DADES_USUARIS_2023[Cognom2])</f>
        <v>0</v>
      </c>
      <c r="E151" s="24">
        <f>SUBTOTAL(103,DADES_USUARIS_2023[Sexe])</f>
        <v>0</v>
      </c>
      <c r="F151" s="24">
        <f>SUBTOTAL(103,DADES_USUARIS_2023[Data Naixement])</f>
        <v>0</v>
      </c>
      <c r="G151" s="24">
        <f>SUBTOTAL(103,DADES_USUARIS_2023[Municipi de residència])</f>
        <v>0</v>
      </c>
      <c r="H151" s="24">
        <f>SUBTOTAL(103,DADES_USUARIS_2023[Nom / Nº ruta])</f>
        <v>0</v>
      </c>
      <c r="I151" s="24">
        <f>SUBTOTAL(103,DADES_USUARIS_2023[Utilització del servei])</f>
        <v>0</v>
      </c>
      <c r="J151" s="24">
        <f>SUBTOTAL(103,DADES_USUARIS_2023[Tipologia del servei])</f>
        <v>0</v>
      </c>
      <c r="K151" s="24">
        <f>SUBTOTAL(103,DADES_USUARIS_2023[Estat en el servei])</f>
        <v>0</v>
      </c>
      <c r="L151" s="24">
        <f>SUBTOTAL(103,DADES_USUARIS_2023[Perfil usuari])</f>
        <v>0</v>
      </c>
      <c r="M151" s="24">
        <f>SUBTOTAL(103,DADES_USUARIS_2023[Té certificat de discapacitat?])</f>
        <v>0</v>
      </c>
      <c r="N151" s="25">
        <f>SUBTOTAL(103,DADES_USUARIS_2023[Grau de discapacitat])</f>
        <v>0</v>
      </c>
      <c r="O151" s="24">
        <f>SUBTOTAL(103,DADES_USUARIS_2023[Té Barem de Mobilitat Reduïda?])</f>
        <v>0</v>
      </c>
      <c r="P151" s="24">
        <f>SUBTOTAL(103,DADES_USUARIS_2023[Té Barem d''acompanyant?])</f>
        <v>0</v>
      </c>
      <c r="Q151" s="24">
        <f>SUBTOTAL(103,DADES_USUARIS_2023[Utilitza cadira de rodes?])</f>
        <v>0</v>
      </c>
      <c r="R151" s="24">
        <f>SUBTOTAL(103,DADES_USUARIS_2023[Té diagnòstic de demència?])</f>
        <v>0</v>
      </c>
      <c r="S151" s="24">
        <f>SUBTOTAL(103,DADES_USUARIS_2023[Compleix requisits del model de TA?])</f>
        <v>0</v>
      </c>
      <c r="T151" s="24">
        <f>SUBTOTAL(103,DADES_USUARIS_2023[Copagament de l''usuari])</f>
        <v>0</v>
      </c>
      <c r="U151" s="26">
        <f>SUBTOTAL(109,DADES_USUARIS_2023[Import copagament usuari (mensual)])</f>
        <v>0</v>
      </c>
      <c r="V151" s="26">
        <f>SUBTOTAL(109,DADES_USUARIS_2023[Cost total del servei (mensual)])</f>
        <v>0</v>
      </c>
    </row>
  </sheetData>
  <dataValidations count="2">
    <dataValidation type="date" operator="lessThan" allowBlank="1" showInputMessage="1" showErrorMessage="1" sqref="F2" xr:uid="{67E56F40-F86A-4BF0-9B35-AE17187408EF}">
      <formula1>45291</formula1>
    </dataValidation>
    <dataValidation showInputMessage="1" showErrorMessage="1" sqref="A2:A150" xr:uid="{A08F17B1-4420-4C84-82A1-7170E60C6428}"/>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9">
        <x14:dataValidation type="list" allowBlank="1" showInputMessage="1" showErrorMessage="1" xr:uid="{C68EABA1-23B9-4E5E-970A-AC2F30071F3F}">
          <x14:formula1>
            <xm:f>CONTROLS!$F$2:$F$5</xm:f>
          </x14:formula1>
          <xm:sqref>E2:E150</xm:sqref>
        </x14:dataValidation>
        <x14:dataValidation type="list" allowBlank="1" showInputMessage="1" showErrorMessage="1" xr:uid="{F10061B8-1626-4E43-9C74-D897E589E03D}">
          <x14:formula1>
            <xm:f>CONTROLS!$G$2:$G$53</xm:f>
          </x14:formula1>
          <xm:sqref>G2:G150</xm:sqref>
        </x14:dataValidation>
        <x14:dataValidation type="list" allowBlank="1" showInputMessage="1" showErrorMessage="1" xr:uid="{846DEA52-D306-418C-AA01-07F5E4B55195}">
          <x14:formula1>
            <xm:f>CONTROLS!$I$2:$I$4</xm:f>
          </x14:formula1>
          <xm:sqref>L2:L150</xm:sqref>
        </x14:dataValidation>
        <x14:dataValidation type="list" allowBlank="1" showInputMessage="1" showErrorMessage="1" xr:uid="{80AF457F-2CD6-4298-B42A-D801892803A5}">
          <x14:formula1>
            <xm:f>CONTROLS!$J$2:$J$4</xm:f>
          </x14:formula1>
          <xm:sqref>M2:M150 O2:T150</xm:sqref>
        </x14:dataValidation>
        <x14:dataValidation type="list" allowBlank="1" showInputMessage="1" showErrorMessage="1" xr:uid="{53A06265-3CED-4FB2-82DD-72D6CD89BC7F}">
          <x14:formula1>
            <xm:f>CONTROLS!$H$2:$H$4</xm:f>
          </x14:formula1>
          <xm:sqref>K2:K150</xm:sqref>
        </x14:dataValidation>
        <x14:dataValidation type="list" allowBlank="1" showInputMessage="1" showErrorMessage="1" xr:uid="{0E3DFBD1-0FD9-4E1C-B286-151029BCEE94}">
          <x14:formula1>
            <xm:f>CONTROLS!$K$2:$K$71</xm:f>
          </x14:formula1>
          <xm:sqref>N2:N150</xm:sqref>
        </x14:dataValidation>
        <x14:dataValidation type="list" allowBlank="1" showInputMessage="1" showErrorMessage="1" xr:uid="{B2DACFB2-707B-465E-B897-E21E032C84E0}">
          <x14:formula1>
            <xm:f>CONTROLS!$L$2:$L$7</xm:f>
          </x14:formula1>
          <xm:sqref>J2:J150</xm:sqref>
        </x14:dataValidation>
        <x14:dataValidation type="list" allowBlank="1" showInputMessage="1" showErrorMessage="1" xr:uid="{377521A5-5E95-45EB-8B44-EB311B420C4F}">
          <x14:formula1>
            <xm:f>'DADES RUTES'!$A$2:$A$11</xm:f>
          </x14:formula1>
          <xm:sqref>I3:I150 J2:J150 H2:H150</xm:sqref>
        </x14:dataValidation>
        <x14:dataValidation type="list" allowBlank="1" showInputMessage="1" showErrorMessage="1" xr:uid="{376551CD-9C39-40A1-AAE5-8A78E6C250EA}">
          <x14:formula1>
            <xm:f>CONTROLS!$M$2:$M$4</xm:f>
          </x14:formula1>
          <xm:sqref>I2:I150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AD5A6-BD82-473E-A7EA-68CE1798A5F0}">
  <dimension ref="A1:P16398"/>
  <sheetViews>
    <sheetView workbookViewId="0"/>
  </sheetViews>
  <sheetFormatPr defaultRowHeight="15" customHeight="1"/>
  <cols>
    <col min="1" max="1" width="57.7109375" bestFit="1" customWidth="1"/>
    <col min="2" max="2" width="33" bestFit="1" customWidth="1"/>
    <col min="3" max="3" width="12.140625" bestFit="1" customWidth="1"/>
    <col min="4" max="4" width="97.42578125" bestFit="1" customWidth="1"/>
    <col min="5" max="5" width="13.85546875" bestFit="1" customWidth="1"/>
    <col min="6" max="6" width="9.140625" style="8"/>
    <col min="7" max="7" width="23.85546875" bestFit="1" customWidth="1"/>
    <col min="8" max="8" width="15.7109375" bestFit="1" customWidth="1"/>
    <col min="9" max="9" width="11.28515625" bestFit="1" customWidth="1"/>
    <col min="10" max="10" width="5.42578125" bestFit="1" customWidth="1"/>
    <col min="11" max="11" width="18.42578125" bestFit="1" customWidth="1"/>
    <col min="12" max="12" width="69.28515625" bestFit="1" customWidth="1"/>
    <col min="13" max="13" width="69.28515625" customWidth="1"/>
    <col min="14" max="14" width="23" style="8" bestFit="1" customWidth="1"/>
    <col min="15" max="15" width="20.7109375" bestFit="1" customWidth="1"/>
    <col min="16" max="16" width="24.140625" bestFit="1" customWidth="1"/>
  </cols>
  <sheetData>
    <row r="1" spans="1:16">
      <c r="A1" t="s">
        <v>6</v>
      </c>
      <c r="B1" t="s">
        <v>54</v>
      </c>
      <c r="C1" t="s">
        <v>55</v>
      </c>
      <c r="D1" t="s">
        <v>12</v>
      </c>
      <c r="E1" t="s">
        <v>24</v>
      </c>
      <c r="F1" s="8" t="s">
        <v>33</v>
      </c>
      <c r="G1" t="s">
        <v>36</v>
      </c>
      <c r="H1" t="s">
        <v>56</v>
      </c>
      <c r="I1" t="s">
        <v>42</v>
      </c>
      <c r="J1" s="1" t="s">
        <v>57</v>
      </c>
      <c r="K1" s="1" t="s">
        <v>44</v>
      </c>
      <c r="L1" s="1" t="s">
        <v>40</v>
      </c>
      <c r="M1" s="1" t="s">
        <v>39</v>
      </c>
      <c r="N1" s="7"/>
      <c r="O1" s="1"/>
      <c r="P1" s="1"/>
    </row>
    <row r="2" spans="1:16"/>
    <row r="3" spans="1:16">
      <c r="A3" t="s">
        <v>58</v>
      </c>
      <c r="B3" t="s">
        <v>59</v>
      </c>
      <c r="C3" t="s">
        <v>60</v>
      </c>
      <c r="D3" t="s">
        <v>61</v>
      </c>
      <c r="E3" t="s">
        <v>62</v>
      </c>
      <c r="F3" s="8" t="s">
        <v>63</v>
      </c>
      <c r="G3" t="s">
        <v>64</v>
      </c>
      <c r="H3" t="s">
        <v>65</v>
      </c>
      <c r="I3" t="s">
        <v>66</v>
      </c>
      <c r="J3" t="s">
        <v>67</v>
      </c>
      <c r="K3" t="s">
        <v>68</v>
      </c>
      <c r="L3" t="s">
        <v>69</v>
      </c>
      <c r="M3" t="s">
        <v>70</v>
      </c>
    </row>
    <row r="4" spans="1:16">
      <c r="A4" t="s">
        <v>71</v>
      </c>
      <c r="B4" t="s">
        <v>72</v>
      </c>
      <c r="C4" t="s">
        <v>73</v>
      </c>
      <c r="D4" t="s">
        <v>74</v>
      </c>
      <c r="E4" t="s">
        <v>75</v>
      </c>
      <c r="F4" s="8" t="s">
        <v>76</v>
      </c>
      <c r="G4" t="s">
        <v>77</v>
      </c>
      <c r="H4" t="s">
        <v>78</v>
      </c>
      <c r="I4" t="s">
        <v>79</v>
      </c>
      <c r="J4" t="s">
        <v>68</v>
      </c>
      <c r="K4" s="4">
        <v>0.33</v>
      </c>
      <c r="L4" t="s">
        <v>80</v>
      </c>
      <c r="M4" t="s">
        <v>81</v>
      </c>
    </row>
    <row r="5" spans="1:16">
      <c r="A5" t="s">
        <v>82</v>
      </c>
      <c r="B5" t="s">
        <v>83</v>
      </c>
      <c r="C5" t="s">
        <v>84</v>
      </c>
      <c r="D5" t="s">
        <v>85</v>
      </c>
      <c r="F5" s="8" t="s">
        <v>86</v>
      </c>
      <c r="G5" t="s">
        <v>87</v>
      </c>
      <c r="K5" s="4">
        <v>0.34</v>
      </c>
      <c r="L5" t="s">
        <v>88</v>
      </c>
    </row>
    <row r="6" spans="1:16">
      <c r="B6" t="s">
        <v>89</v>
      </c>
      <c r="C6" t="s">
        <v>90</v>
      </c>
      <c r="D6" t="s">
        <v>91</v>
      </c>
      <c r="G6" t="s">
        <v>92</v>
      </c>
      <c r="K6" s="4">
        <v>0.35</v>
      </c>
      <c r="L6" t="s">
        <v>93</v>
      </c>
    </row>
    <row r="7" spans="1:16">
      <c r="B7" t="s">
        <v>94</v>
      </c>
      <c r="D7" t="s">
        <v>95</v>
      </c>
      <c r="G7" t="s">
        <v>96</v>
      </c>
      <c r="K7" s="4">
        <v>0.36</v>
      </c>
      <c r="L7" t="s">
        <v>97</v>
      </c>
    </row>
    <row r="8" spans="1:16">
      <c r="B8" t="s">
        <v>98</v>
      </c>
      <c r="D8" t="s">
        <v>99</v>
      </c>
      <c r="G8" t="s">
        <v>100</v>
      </c>
      <c r="K8" s="4">
        <v>0.37</v>
      </c>
    </row>
    <row r="9" spans="1:16">
      <c r="B9" t="s">
        <v>101</v>
      </c>
      <c r="D9" t="s">
        <v>102</v>
      </c>
      <c r="G9" t="s">
        <v>103</v>
      </c>
      <c r="K9" s="4">
        <v>0.38</v>
      </c>
    </row>
    <row r="10" spans="1:16">
      <c r="B10" t="s">
        <v>104</v>
      </c>
      <c r="D10" t="s">
        <v>105</v>
      </c>
      <c r="G10" t="s">
        <v>106</v>
      </c>
      <c r="K10" s="4">
        <v>0.39</v>
      </c>
    </row>
    <row r="11" spans="1:16">
      <c r="D11" t="s">
        <v>107</v>
      </c>
      <c r="G11" t="s">
        <v>108</v>
      </c>
      <c r="K11" s="4">
        <v>0.4</v>
      </c>
    </row>
    <row r="12" spans="1:16">
      <c r="G12" t="s">
        <v>109</v>
      </c>
      <c r="K12" s="4">
        <v>0.41</v>
      </c>
    </row>
    <row r="13" spans="1:16">
      <c r="G13" t="s">
        <v>110</v>
      </c>
      <c r="K13" s="4">
        <v>0.42</v>
      </c>
    </row>
    <row r="14" spans="1:16">
      <c r="G14" t="s">
        <v>111</v>
      </c>
      <c r="K14" s="4">
        <v>0.43</v>
      </c>
    </row>
    <row r="15" spans="1:16">
      <c r="G15" t="s">
        <v>112</v>
      </c>
      <c r="K15" s="4">
        <v>0.44</v>
      </c>
    </row>
    <row r="16" spans="1:16">
      <c r="G16" t="s">
        <v>113</v>
      </c>
      <c r="K16" s="4">
        <v>0.45</v>
      </c>
    </row>
    <row r="17" spans="7:11">
      <c r="G17" t="s">
        <v>114</v>
      </c>
      <c r="K17" s="4">
        <v>0.46</v>
      </c>
    </row>
    <row r="18" spans="7:11">
      <c r="G18" t="s">
        <v>115</v>
      </c>
      <c r="K18" s="4">
        <v>0.47</v>
      </c>
    </row>
    <row r="19" spans="7:11">
      <c r="G19" t="s">
        <v>116</v>
      </c>
      <c r="K19" s="4">
        <v>0.48</v>
      </c>
    </row>
    <row r="20" spans="7:11">
      <c r="G20" t="s">
        <v>117</v>
      </c>
      <c r="K20" s="4">
        <v>0.49</v>
      </c>
    </row>
    <row r="21" spans="7:11">
      <c r="G21" t="s">
        <v>118</v>
      </c>
      <c r="K21" s="4">
        <v>0.5</v>
      </c>
    </row>
    <row r="22" spans="7:11">
      <c r="G22" t="s">
        <v>119</v>
      </c>
      <c r="K22" s="4">
        <v>0.51</v>
      </c>
    </row>
    <row r="23" spans="7:11">
      <c r="G23" t="s">
        <v>120</v>
      </c>
      <c r="K23" s="4">
        <v>0.52</v>
      </c>
    </row>
    <row r="24" spans="7:11">
      <c r="G24" t="s">
        <v>121</v>
      </c>
      <c r="K24" s="4">
        <v>0.53</v>
      </c>
    </row>
    <row r="25" spans="7:11">
      <c r="G25" t="s">
        <v>122</v>
      </c>
      <c r="K25" s="4">
        <v>0.54</v>
      </c>
    </row>
    <row r="26" spans="7:11">
      <c r="G26" t="s">
        <v>123</v>
      </c>
      <c r="K26" s="4">
        <v>0.55000000000000004</v>
      </c>
    </row>
    <row r="27" spans="7:11">
      <c r="G27" t="s">
        <v>124</v>
      </c>
      <c r="K27" s="4">
        <v>0.56000000000000005</v>
      </c>
    </row>
    <row r="28" spans="7:11">
      <c r="G28" t="s">
        <v>125</v>
      </c>
      <c r="K28" s="4">
        <v>0.56999999999999995</v>
      </c>
    </row>
    <row r="29" spans="7:11">
      <c r="G29" t="s">
        <v>126</v>
      </c>
      <c r="K29" s="4">
        <v>0.57999999999999996</v>
      </c>
    </row>
    <row r="30" spans="7:11">
      <c r="G30" t="s">
        <v>127</v>
      </c>
      <c r="K30" s="4">
        <v>0.59</v>
      </c>
    </row>
    <row r="31" spans="7:11">
      <c r="G31" t="s">
        <v>128</v>
      </c>
      <c r="K31" s="4">
        <v>0.6</v>
      </c>
    </row>
    <row r="32" spans="7:11">
      <c r="G32" t="s">
        <v>129</v>
      </c>
      <c r="K32" s="4">
        <v>0.61</v>
      </c>
    </row>
    <row r="33" spans="7:11">
      <c r="G33" t="s">
        <v>130</v>
      </c>
      <c r="K33" s="4">
        <v>0.62</v>
      </c>
    </row>
    <row r="34" spans="7:11">
      <c r="G34" t="s">
        <v>131</v>
      </c>
      <c r="K34" s="4">
        <v>0.63</v>
      </c>
    </row>
    <row r="35" spans="7:11">
      <c r="G35" t="s">
        <v>132</v>
      </c>
      <c r="K35" s="4">
        <v>0.64</v>
      </c>
    </row>
    <row r="36" spans="7:11">
      <c r="G36" t="s">
        <v>133</v>
      </c>
      <c r="K36" s="4">
        <v>0.65</v>
      </c>
    </row>
    <row r="37" spans="7:11">
      <c r="G37" t="s">
        <v>134</v>
      </c>
      <c r="K37" s="4">
        <v>0.66</v>
      </c>
    </row>
    <row r="38" spans="7:11">
      <c r="G38" t="s">
        <v>135</v>
      </c>
      <c r="K38" s="4">
        <v>0.67</v>
      </c>
    </row>
    <row r="39" spans="7:11">
      <c r="G39" t="s">
        <v>136</v>
      </c>
      <c r="K39" s="4">
        <v>0.68</v>
      </c>
    </row>
    <row r="40" spans="7:11">
      <c r="G40" t="s">
        <v>137</v>
      </c>
      <c r="K40" s="4">
        <v>0.69</v>
      </c>
    </row>
    <row r="41" spans="7:11">
      <c r="G41" t="s">
        <v>138</v>
      </c>
      <c r="K41" s="4">
        <v>0.7</v>
      </c>
    </row>
    <row r="42" spans="7:11">
      <c r="G42" t="s">
        <v>139</v>
      </c>
      <c r="K42" s="4">
        <v>0.71</v>
      </c>
    </row>
    <row r="43" spans="7:11">
      <c r="G43" t="s">
        <v>140</v>
      </c>
      <c r="K43" s="4">
        <v>0.72</v>
      </c>
    </row>
    <row r="44" spans="7:11">
      <c r="G44" t="s">
        <v>141</v>
      </c>
      <c r="K44" s="4">
        <v>0.73</v>
      </c>
    </row>
    <row r="45" spans="7:11">
      <c r="G45" t="s">
        <v>142</v>
      </c>
      <c r="K45" s="4">
        <v>0.74</v>
      </c>
    </row>
    <row r="46" spans="7:11">
      <c r="G46" t="s">
        <v>143</v>
      </c>
      <c r="K46" s="4">
        <v>0.75</v>
      </c>
    </row>
    <row r="47" spans="7:11">
      <c r="G47" t="s">
        <v>144</v>
      </c>
      <c r="K47" s="4">
        <v>0.76</v>
      </c>
    </row>
    <row r="48" spans="7:11">
      <c r="G48" t="s">
        <v>145</v>
      </c>
      <c r="K48" s="4">
        <v>0.77</v>
      </c>
    </row>
    <row r="49" spans="7:11">
      <c r="G49" t="s">
        <v>146</v>
      </c>
      <c r="K49" s="4">
        <v>0.78</v>
      </c>
    </row>
    <row r="50" spans="7:11">
      <c r="G50" t="s">
        <v>147</v>
      </c>
      <c r="K50" s="4">
        <v>0.79</v>
      </c>
    </row>
    <row r="51" spans="7:11">
      <c r="G51" t="s">
        <v>148</v>
      </c>
      <c r="K51" s="4">
        <v>0.8</v>
      </c>
    </row>
    <row r="52" spans="7:11">
      <c r="G52" t="s">
        <v>149</v>
      </c>
      <c r="K52" s="4">
        <v>0.81</v>
      </c>
    </row>
    <row r="53" spans="7:11">
      <c r="G53" t="s">
        <v>150</v>
      </c>
      <c r="K53" s="4">
        <v>0.82</v>
      </c>
    </row>
    <row r="54" spans="7:11">
      <c r="K54" s="4">
        <v>0.83</v>
      </c>
    </row>
    <row r="55" spans="7:11">
      <c r="K55" s="4">
        <v>0.84</v>
      </c>
    </row>
    <row r="56" spans="7:11">
      <c r="K56" s="4">
        <v>0.85</v>
      </c>
    </row>
    <row r="57" spans="7:11">
      <c r="K57" s="4">
        <v>0.86</v>
      </c>
    </row>
    <row r="58" spans="7:11">
      <c r="K58" s="4">
        <v>0.87</v>
      </c>
    </row>
    <row r="59" spans="7:11">
      <c r="K59" s="4">
        <v>0.88</v>
      </c>
    </row>
    <row r="60" spans="7:11">
      <c r="K60" s="4">
        <v>0.89</v>
      </c>
    </row>
    <row r="61" spans="7:11">
      <c r="K61" s="4">
        <v>0.90000000000000102</v>
      </c>
    </row>
    <row r="62" spans="7:11">
      <c r="K62" s="4">
        <v>0.91000000000000103</v>
      </c>
    </row>
    <row r="63" spans="7:11">
      <c r="K63" s="4">
        <v>0.92000000000000104</v>
      </c>
    </row>
    <row r="64" spans="7:11">
      <c r="K64" s="4">
        <v>0.93000000000000105</v>
      </c>
    </row>
    <row r="65" spans="11:11">
      <c r="K65" s="4">
        <v>0.94000000000000095</v>
      </c>
    </row>
    <row r="66" spans="11:11">
      <c r="K66" s="4">
        <v>0.95000000000000095</v>
      </c>
    </row>
    <row r="67" spans="11:11">
      <c r="K67" s="4">
        <v>0.96000000000000096</v>
      </c>
    </row>
    <row r="68" spans="11:11">
      <c r="K68" s="4">
        <v>0.97000000000000097</v>
      </c>
    </row>
    <row r="69" spans="11:11">
      <c r="K69" s="4">
        <v>0.98000000000000098</v>
      </c>
    </row>
    <row r="70" spans="11:11">
      <c r="K70" s="4">
        <v>0.99000000000000099</v>
      </c>
    </row>
    <row r="71" spans="11:11">
      <c r="K71" s="4">
        <v>1</v>
      </c>
    </row>
    <row r="72" spans="11:11"/>
    <row r="73" spans="11:11"/>
    <row r="74" spans="11:11"/>
    <row r="75" spans="11:11"/>
    <row r="76" spans="11:11"/>
    <row r="77" spans="11:11"/>
    <row r="78" spans="11:11"/>
    <row r="79" spans="11:11"/>
    <row r="80" spans="11:11"/>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row r="2215"/>
    <row r="2216"/>
    <row r="2217"/>
    <row r="2218"/>
    <row r="2219"/>
    <row r="2220"/>
    <row r="2221"/>
    <row r="2222"/>
    <row r="2223"/>
    <row r="2224"/>
    <row r="2225"/>
    <row r="2226"/>
    <row r="2227"/>
    <row r="2228"/>
    <row r="2229"/>
    <row r="2230"/>
    <row r="2231"/>
    <row r="2232"/>
    <row r="2233"/>
    <row r="2234"/>
    <row r="2235"/>
    <row r="2236"/>
    <row r="2237"/>
    <row r="2238"/>
    <row r="2239"/>
    <row r="2240"/>
    <row r="2241"/>
    <row r="2242"/>
    <row r="2243"/>
    <row r="2244"/>
    <row r="2245"/>
    <row r="2246"/>
    <row r="2247"/>
    <row r="2248"/>
    <row r="2249"/>
    <row r="2250"/>
    <row r="2251"/>
    <row r="2252"/>
    <row r="2253"/>
    <row r="2254"/>
    <row r="2255"/>
    <row r="2256"/>
    <row r="2257"/>
    <row r="2258"/>
    <row r="2259"/>
    <row r="2260"/>
    <row r="2261"/>
    <row r="2262"/>
    <row r="2263"/>
    <row r="2264"/>
    <row r="2265"/>
    <row r="2266"/>
    <row r="2267"/>
    <row r="2268"/>
    <row r="2269"/>
    <row r="2270"/>
    <row r="2271"/>
    <row r="2272"/>
    <row r="2273"/>
    <row r="2274"/>
    <row r="2275"/>
    <row r="2276"/>
    <row r="2277"/>
    <row r="2278"/>
    <row r="2279"/>
    <row r="2280"/>
    <row r="2281"/>
    <row r="2282"/>
    <row r="2283"/>
    <row r="2284"/>
    <row r="2285"/>
    <row r="2286"/>
    <row r="2287"/>
    <row r="2288"/>
    <row r="2289"/>
    <row r="2290"/>
    <row r="2291"/>
    <row r="2292"/>
    <row r="2293"/>
    <row r="2294"/>
    <row r="2295"/>
    <row r="2296"/>
    <row r="2297"/>
    <row r="2298"/>
    <row r="2299"/>
    <row r="2300"/>
    <row r="2301"/>
    <row r="2302"/>
    <row r="2303"/>
    <row r="2304"/>
    <row r="2305"/>
    <row r="2306"/>
    <row r="2307"/>
    <row r="2308"/>
    <row r="2309"/>
    <row r="2310"/>
    <row r="2311"/>
    <row r="2312"/>
    <row r="2313"/>
    <row r="2314"/>
    <row r="2315"/>
    <row r="2316"/>
    <row r="2317"/>
    <row r="2318"/>
    <row r="2319"/>
    <row r="2320"/>
    <row r="2321"/>
    <row r="2322"/>
    <row r="2323"/>
    <row r="2324"/>
    <row r="2325"/>
    <row r="2326"/>
    <row r="2327"/>
    <row r="2328"/>
    <row r="2329"/>
    <row r="2330"/>
    <row r="2331"/>
    <row r="2332"/>
    <row r="2333"/>
    <row r="2334"/>
    <row r="2335"/>
    <row r="2336"/>
    <row r="2337"/>
    <row r="2338"/>
    <row r="2339"/>
    <row r="2340"/>
    <row r="2341"/>
    <row r="2342"/>
    <row r="2343"/>
    <row r="2344"/>
    <row r="2345"/>
    <row r="2346"/>
    <row r="2347"/>
    <row r="2348"/>
    <row r="2349"/>
    <row r="2350"/>
    <row r="2351"/>
    <row r="2352"/>
    <row r="2353"/>
    <row r="2354"/>
    <row r="2355"/>
    <row r="2356"/>
    <row r="2357"/>
    <row r="2358"/>
    <row r="2359"/>
    <row r="2360"/>
    <row r="2361"/>
    <row r="2362"/>
    <row r="2363"/>
    <row r="2364"/>
    <row r="2365"/>
    <row r="2366"/>
    <row r="2367"/>
    <row r="2368"/>
    <row r="2369"/>
    <row r="2370"/>
    <row r="2371"/>
    <row r="2372"/>
    <row r="2373"/>
    <row r="2374"/>
    <row r="2375"/>
    <row r="2376"/>
    <row r="2377"/>
    <row r="2378"/>
    <row r="2379"/>
    <row r="2380"/>
    <row r="2381"/>
    <row r="2382"/>
    <row r="2383"/>
    <row r="2384"/>
    <row r="2385"/>
    <row r="2386"/>
    <row r="2387"/>
    <row r="2388"/>
    <row r="2389"/>
    <row r="2390"/>
    <row r="2391"/>
    <row r="2392"/>
    <row r="2393"/>
    <row r="2394"/>
    <row r="2395"/>
    <row r="2396"/>
    <row r="2397"/>
    <row r="2398"/>
    <row r="2399"/>
    <row r="2400"/>
    <row r="2401"/>
    <row r="2402"/>
    <row r="2403"/>
    <row r="2404"/>
    <row r="2405"/>
    <row r="2406"/>
    <row r="2407"/>
    <row r="2408"/>
    <row r="2409"/>
    <row r="2410"/>
    <row r="2411"/>
    <row r="2412"/>
    <row r="2413"/>
    <row r="2414"/>
    <row r="2415"/>
    <row r="2416"/>
    <row r="2417"/>
    <row r="2418"/>
    <row r="2419"/>
    <row r="2420"/>
    <row r="2421"/>
    <row r="2422"/>
    <row r="2423"/>
    <row r="2424"/>
    <row r="2425"/>
    <row r="2426"/>
    <row r="2427"/>
    <row r="2428"/>
    <row r="2429"/>
    <row r="2430"/>
    <row r="2431"/>
    <row r="2432"/>
    <row r="2433"/>
    <row r="2434"/>
    <row r="2435"/>
    <row r="2436"/>
    <row r="2437"/>
    <row r="2438"/>
    <row r="2439"/>
    <row r="2440"/>
    <row r="2441"/>
    <row r="2442"/>
    <row r="2443"/>
    <row r="2444"/>
    <row r="2445"/>
    <row r="2446"/>
    <row r="2447"/>
    <row r="2448"/>
    <row r="2449"/>
    <row r="2450"/>
    <row r="2451"/>
    <row r="2452"/>
    <row r="2453"/>
    <row r="2454"/>
    <row r="2455"/>
    <row r="2456"/>
    <row r="2457"/>
    <row r="2458"/>
    <row r="2459"/>
    <row r="2460"/>
    <row r="2461"/>
    <row r="2462"/>
    <row r="2463"/>
    <row r="2464"/>
    <row r="2465"/>
    <row r="2466"/>
    <row r="2467"/>
    <row r="2468"/>
    <row r="2469"/>
    <row r="2470"/>
    <row r="2471"/>
    <row r="2472"/>
    <row r="2473"/>
    <row r="2474"/>
    <row r="2475"/>
    <row r="2476"/>
    <row r="2477"/>
    <row r="2478"/>
    <row r="2479"/>
    <row r="2480"/>
    <row r="2481"/>
    <row r="2482"/>
    <row r="2483"/>
    <row r="2484"/>
    <row r="2485"/>
    <row r="2486"/>
    <row r="2487"/>
    <row r="2488"/>
    <row r="2489"/>
    <row r="2490"/>
    <row r="2491"/>
    <row r="2492"/>
    <row r="2493"/>
    <row r="2494"/>
    <row r="2495"/>
    <row r="2496"/>
    <row r="2497"/>
    <row r="2498"/>
    <row r="2499"/>
    <row r="2500"/>
    <row r="2501"/>
    <row r="2502"/>
    <row r="2503"/>
    <row r="2504"/>
    <row r="2505"/>
    <row r="2506"/>
    <row r="2507"/>
    <row r="2508"/>
    <row r="2509"/>
    <row r="2510"/>
    <row r="2511"/>
    <row r="2512"/>
    <row r="2513"/>
    <row r="2514"/>
    <row r="2515"/>
    <row r="2516"/>
    <row r="2517"/>
    <row r="2518"/>
    <row r="2519"/>
    <row r="2520"/>
    <row r="2521"/>
    <row r="2522"/>
    <row r="2523"/>
    <row r="2524"/>
    <row r="2525"/>
    <row r="2526"/>
    <row r="2527"/>
    <row r="2528"/>
    <row r="2529"/>
    <row r="2530"/>
    <row r="2531"/>
    <row r="2532"/>
    <row r="2533"/>
    <row r="2534"/>
    <row r="2535"/>
    <row r="2536"/>
    <row r="2537"/>
    <row r="2538"/>
    <row r="2539"/>
    <row r="2540"/>
    <row r="2541"/>
    <row r="2542"/>
    <row r="2543"/>
    <row r="2544"/>
    <row r="2545"/>
    <row r="2546"/>
    <row r="2547"/>
    <row r="2548"/>
    <row r="2549"/>
    <row r="2550"/>
    <row r="2551"/>
    <row r="2552"/>
    <row r="2553"/>
    <row r="2554"/>
    <row r="2555"/>
    <row r="2556"/>
    <row r="2557"/>
    <row r="2558"/>
    <row r="2559"/>
    <row r="2560"/>
    <row r="2561"/>
    <row r="2562"/>
    <row r="2563"/>
    <row r="2564"/>
    <row r="2565"/>
    <row r="2566"/>
    <row r="2567"/>
    <row r="2568"/>
    <row r="2569"/>
    <row r="2570"/>
    <row r="2571"/>
    <row r="2572"/>
    <row r="2573"/>
    <row r="2574"/>
    <row r="2575"/>
    <row r="2576"/>
    <row r="2577"/>
    <row r="2578"/>
    <row r="2579"/>
    <row r="2580"/>
    <row r="2581"/>
    <row r="2582"/>
    <row r="2583"/>
    <row r="2584"/>
    <row r="2585"/>
    <row r="2586"/>
    <row r="2587"/>
    <row r="2588"/>
    <row r="2589"/>
    <row r="2590"/>
    <row r="2591"/>
    <row r="2592"/>
    <row r="2593"/>
    <row r="2594"/>
    <row r="2595"/>
    <row r="2596"/>
    <row r="2597"/>
    <row r="2598"/>
    <row r="2599"/>
    <row r="2600"/>
    <row r="2601"/>
    <row r="2602"/>
    <row r="2603"/>
    <row r="2604"/>
    <row r="2605"/>
    <row r="2606"/>
    <row r="2607"/>
    <row r="2608"/>
    <row r="2609"/>
    <row r="2610"/>
    <row r="2611"/>
    <row r="2612"/>
    <row r="2613"/>
    <row r="2614"/>
    <row r="2615"/>
    <row r="2616"/>
    <row r="2617"/>
    <row r="2618"/>
    <row r="2619"/>
    <row r="2620"/>
    <row r="2621"/>
    <row r="2622"/>
    <row r="2623"/>
    <row r="2624"/>
    <row r="2625"/>
    <row r="2626"/>
    <row r="2627"/>
    <row r="2628"/>
    <row r="2629"/>
    <row r="2630"/>
    <row r="2631"/>
    <row r="2632"/>
    <row r="2633"/>
    <row r="2634"/>
    <row r="2635"/>
    <row r="2636"/>
    <row r="2637"/>
    <row r="2638"/>
    <row r="2639"/>
    <row r="2640"/>
    <row r="2641"/>
    <row r="2642"/>
    <row r="2643"/>
    <row r="2644"/>
    <row r="2645"/>
    <row r="2646"/>
    <row r="2647"/>
    <row r="2648"/>
    <row r="2649"/>
    <row r="2650"/>
    <row r="2651"/>
    <row r="2652"/>
    <row r="2653"/>
    <row r="2654"/>
    <row r="2655"/>
    <row r="2656"/>
    <row r="2657"/>
    <row r="2658"/>
    <row r="2659"/>
    <row r="2660"/>
    <row r="2661"/>
    <row r="2662"/>
    <row r="2663"/>
    <row r="2664"/>
    <row r="2665"/>
    <row r="2666"/>
    <row r="2667"/>
    <row r="2668"/>
    <row r="2669"/>
    <row r="2670"/>
    <row r="2671"/>
    <row r="2672"/>
    <row r="2673"/>
    <row r="2674"/>
    <row r="2675"/>
    <row r="2676"/>
    <row r="2677"/>
    <row r="2678"/>
    <row r="2679"/>
    <row r="2680"/>
    <row r="2681"/>
    <row r="2682"/>
    <row r="2683"/>
    <row r="2684"/>
    <row r="2685"/>
    <row r="2686"/>
    <row r="2687"/>
    <row r="2688"/>
    <row r="2689"/>
    <row r="2690"/>
    <row r="2691"/>
    <row r="2692"/>
    <row r="2693"/>
    <row r="2694"/>
    <row r="2695"/>
    <row r="2696"/>
    <row r="2697"/>
    <row r="2698"/>
    <row r="2699"/>
    <row r="2700"/>
    <row r="2701"/>
    <row r="2702"/>
    <row r="2703"/>
    <row r="2704"/>
    <row r="2705"/>
    <row r="2706"/>
    <row r="2707"/>
    <row r="2708"/>
    <row r="2709"/>
    <row r="2710"/>
    <row r="2711"/>
    <row r="2712"/>
    <row r="2713"/>
    <row r="2714"/>
    <row r="2715"/>
    <row r="2716"/>
    <row r="2717"/>
    <row r="2718"/>
    <row r="2719"/>
    <row r="2720"/>
    <row r="2721"/>
    <row r="2722"/>
    <row r="2723"/>
    <row r="2724"/>
    <row r="2725"/>
    <row r="2726"/>
    <row r="2727"/>
    <row r="2728"/>
    <row r="2729"/>
    <row r="2730"/>
    <row r="2731"/>
    <row r="2732"/>
    <row r="2733"/>
    <row r="2734"/>
    <row r="2735"/>
    <row r="2736"/>
    <row r="2737"/>
    <row r="2738"/>
    <row r="2739"/>
    <row r="2740"/>
    <row r="2741"/>
    <row r="2742"/>
    <row r="2743"/>
    <row r="2744"/>
    <row r="2745"/>
    <row r="2746"/>
    <row r="2747"/>
    <row r="2748"/>
    <row r="2749"/>
    <row r="2750"/>
    <row r="2751"/>
    <row r="2752"/>
    <row r="2753"/>
    <row r="2754"/>
    <row r="2755"/>
    <row r="2756"/>
    <row r="2757"/>
    <row r="2758"/>
    <row r="2759"/>
    <row r="2760"/>
    <row r="2761"/>
    <row r="2762"/>
    <row r="2763"/>
    <row r="2764"/>
    <row r="2765"/>
    <row r="2766"/>
    <row r="2767"/>
    <row r="2768"/>
    <row r="2769"/>
    <row r="2770"/>
    <row r="2771"/>
    <row r="2772"/>
    <row r="2773"/>
    <row r="2774"/>
    <row r="2775"/>
    <row r="2776"/>
    <row r="2777"/>
    <row r="2778"/>
    <row r="2779"/>
    <row r="2780"/>
    <row r="2781"/>
    <row r="2782"/>
    <row r="2783"/>
    <row r="2784"/>
    <row r="2785"/>
    <row r="2786"/>
    <row r="2787"/>
    <row r="2788"/>
    <row r="2789"/>
    <row r="2790"/>
    <row r="2791"/>
    <row r="2792"/>
    <row r="2793"/>
    <row r="2794"/>
    <row r="2795"/>
    <row r="2796"/>
    <row r="2797"/>
    <row r="2798"/>
    <row r="2799"/>
    <row r="2800"/>
    <row r="2801"/>
    <row r="2802"/>
    <row r="2803"/>
    <row r="2804"/>
    <row r="2805"/>
    <row r="2806"/>
    <row r="2807"/>
    <row r="2808"/>
    <row r="2809"/>
    <row r="2810"/>
    <row r="2811"/>
    <row r="2812"/>
    <row r="2813"/>
    <row r="2814"/>
    <row r="2815"/>
    <row r="2816"/>
    <row r="2817"/>
    <row r="2818"/>
    <row r="2819"/>
    <row r="2820"/>
    <row r="2821"/>
    <row r="2822"/>
    <row r="2823"/>
    <row r="2824"/>
    <row r="2825"/>
    <row r="2826"/>
    <row r="2827"/>
    <row r="2828"/>
    <row r="2829"/>
    <row r="2830"/>
    <row r="2831"/>
    <row r="2832"/>
    <row r="2833"/>
    <row r="2834"/>
    <row r="2835"/>
    <row r="2836"/>
    <row r="2837"/>
    <row r="2838"/>
    <row r="2839"/>
    <row r="2840"/>
    <row r="2841"/>
    <row r="2842"/>
    <row r="2843"/>
    <row r="2844"/>
    <row r="2845"/>
    <row r="2846"/>
    <row r="2847"/>
    <row r="2848"/>
    <row r="2849"/>
    <row r="2850"/>
    <row r="2851"/>
    <row r="2852"/>
    <row r="2853"/>
    <row r="2854"/>
    <row r="2855"/>
    <row r="2856"/>
    <row r="2857"/>
    <row r="2858"/>
    <row r="2859"/>
    <row r="2860"/>
    <row r="2861"/>
    <row r="2862"/>
    <row r="2863"/>
    <row r="2864"/>
    <row r="2865"/>
    <row r="2866"/>
    <row r="2867"/>
    <row r="2868"/>
    <row r="2869"/>
    <row r="2870"/>
    <row r="2871"/>
    <row r="2872"/>
    <row r="2873"/>
    <row r="2874"/>
    <row r="2875"/>
    <row r="2876"/>
    <row r="2877"/>
    <row r="2878"/>
    <row r="2879"/>
    <row r="2880"/>
    <row r="2881"/>
    <row r="2882"/>
    <row r="2883"/>
    <row r="2884"/>
    <row r="2885"/>
    <row r="2886"/>
    <row r="2887"/>
    <row r="2888"/>
    <row r="2889"/>
    <row r="2890"/>
    <row r="2891"/>
    <row r="2892"/>
    <row r="2893"/>
    <row r="2894"/>
    <row r="2895"/>
    <row r="2896"/>
    <row r="2897"/>
    <row r="2898"/>
    <row r="2899"/>
    <row r="2900"/>
    <row r="2901"/>
    <row r="2902"/>
    <row r="2903"/>
    <row r="2904"/>
    <row r="2905"/>
    <row r="2906"/>
    <row r="2907"/>
    <row r="2908"/>
    <row r="2909"/>
    <row r="2910"/>
    <row r="2911"/>
    <row r="2912"/>
    <row r="2913"/>
    <row r="2914"/>
    <row r="2915"/>
    <row r="2916"/>
    <row r="2917"/>
    <row r="2918"/>
    <row r="2919"/>
    <row r="2920"/>
    <row r="2921"/>
    <row r="2922"/>
    <row r="2923"/>
    <row r="2924"/>
    <row r="2925"/>
    <row r="2926"/>
    <row r="2927"/>
    <row r="2928"/>
    <row r="2929"/>
    <row r="2930"/>
    <row r="2931"/>
    <row r="2932"/>
    <row r="2933"/>
    <row r="2934"/>
    <row r="2935"/>
    <row r="2936"/>
    <row r="2937"/>
    <row r="2938"/>
    <row r="2939"/>
    <row r="2940"/>
    <row r="2941"/>
    <row r="2942"/>
    <row r="2943"/>
    <row r="2944"/>
    <row r="2945"/>
    <row r="2946"/>
    <row r="2947"/>
    <row r="2948"/>
    <row r="2949"/>
    <row r="2950"/>
    <row r="2951"/>
    <row r="2952"/>
    <row r="2953"/>
    <row r="2954"/>
    <row r="2955"/>
    <row r="2956"/>
    <row r="2957"/>
    <row r="2958"/>
    <row r="2959"/>
    <row r="2960"/>
    <row r="2961"/>
    <row r="2962"/>
    <row r="2963"/>
    <row r="2964"/>
    <row r="2965"/>
    <row r="2966"/>
    <row r="2967"/>
    <row r="2968"/>
    <row r="2969"/>
    <row r="2970"/>
    <row r="2971"/>
    <row r="2972"/>
    <row r="2973"/>
    <row r="2974"/>
    <row r="2975"/>
    <row r="2976"/>
    <row r="2977"/>
    <row r="2978"/>
    <row r="2979"/>
    <row r="2980"/>
    <row r="2981"/>
    <row r="2982"/>
    <row r="2983"/>
    <row r="2984"/>
    <row r="2985"/>
    <row r="2986"/>
    <row r="2987"/>
    <row r="2988"/>
    <row r="2989"/>
    <row r="2990"/>
    <row r="2991"/>
    <row r="2992"/>
    <row r="2993"/>
    <row r="2994"/>
    <row r="2995"/>
    <row r="2996"/>
    <row r="2997"/>
    <row r="2998"/>
    <row r="2999"/>
    <row r="3000"/>
    <row r="3001"/>
    <row r="3002"/>
    <row r="3003"/>
    <row r="3004"/>
    <row r="3005"/>
    <row r="3006"/>
    <row r="3007"/>
    <row r="3008"/>
    <row r="3009"/>
    <row r="3010"/>
    <row r="3011"/>
    <row r="3012"/>
    <row r="3013"/>
    <row r="3014"/>
    <row r="3015"/>
    <row r="3016"/>
    <row r="3017"/>
    <row r="3018"/>
    <row r="3019"/>
    <row r="3020"/>
    <row r="3021"/>
    <row r="3022"/>
    <row r="3023"/>
    <row r="3024"/>
    <row r="3025"/>
    <row r="3026"/>
    <row r="3027"/>
    <row r="3028"/>
    <row r="3029"/>
    <row r="3030"/>
    <row r="3031"/>
    <row r="3032"/>
    <row r="3033"/>
    <row r="3034"/>
    <row r="3035"/>
    <row r="3036"/>
    <row r="3037"/>
    <row r="3038"/>
    <row r="3039"/>
    <row r="3040"/>
    <row r="3041"/>
    <row r="3042"/>
    <row r="3043"/>
    <row r="3044"/>
    <row r="3045"/>
    <row r="3046"/>
    <row r="3047"/>
    <row r="3048"/>
    <row r="3049"/>
    <row r="3050"/>
    <row r="3051"/>
    <row r="3052"/>
    <row r="3053"/>
    <row r="3054"/>
    <row r="3055"/>
    <row r="3056"/>
    <row r="3057"/>
    <row r="3058"/>
    <row r="3059"/>
    <row r="3060"/>
    <row r="3061"/>
    <row r="3062"/>
    <row r="3063"/>
    <row r="3064"/>
    <row r="3065"/>
    <row r="3066"/>
    <row r="3067"/>
    <row r="3068"/>
    <row r="3069"/>
    <row r="3070"/>
    <row r="3071"/>
    <row r="3072"/>
    <row r="3073"/>
    <row r="3074"/>
    <row r="3075"/>
    <row r="3076"/>
    <row r="3077"/>
    <row r="3078"/>
    <row r="3079"/>
    <row r="3080"/>
    <row r="3081"/>
    <row r="3082"/>
    <row r="3083"/>
    <row r="3084"/>
    <row r="3085"/>
    <row r="3086"/>
    <row r="3087"/>
    <row r="3088"/>
    <row r="3089"/>
    <row r="3090"/>
    <row r="3091"/>
    <row r="3092"/>
    <row r="3093"/>
    <row r="3094"/>
    <row r="3095"/>
    <row r="3096"/>
    <row r="3097"/>
    <row r="3098"/>
    <row r="3099"/>
    <row r="3100"/>
    <row r="3101"/>
    <row r="3102"/>
    <row r="3103"/>
    <row r="3104"/>
    <row r="3105"/>
    <row r="3106"/>
    <row r="3107"/>
    <row r="3108"/>
    <row r="3109"/>
    <row r="3110"/>
    <row r="3111"/>
    <row r="3112"/>
    <row r="3113"/>
    <row r="3114"/>
    <row r="3115"/>
    <row r="3116"/>
    <row r="3117"/>
    <row r="3118"/>
    <row r="3119"/>
    <row r="3120"/>
    <row r="3121"/>
    <row r="3122"/>
    <row r="3123"/>
    <row r="3124"/>
    <row r="3125"/>
    <row r="3126"/>
    <row r="3127"/>
    <row r="3128"/>
    <row r="3129"/>
    <row r="3130"/>
    <row r="3131"/>
    <row r="3132"/>
    <row r="3133"/>
    <row r="3134"/>
    <row r="3135"/>
    <row r="3136"/>
    <row r="3137"/>
    <row r="3138"/>
    <row r="3139"/>
    <row r="3140"/>
    <row r="3141"/>
    <row r="3142"/>
    <row r="3143"/>
    <row r="3144"/>
    <row r="3145"/>
    <row r="3146"/>
    <row r="3147"/>
    <row r="3148"/>
    <row r="3149"/>
    <row r="3150"/>
    <row r="3151"/>
    <row r="3152"/>
    <row r="3153"/>
    <row r="3154"/>
    <row r="3155"/>
    <row r="3156"/>
    <row r="3157"/>
    <row r="3158"/>
    <row r="3159"/>
    <row r="3160"/>
    <row r="3161"/>
    <row r="3162"/>
    <row r="3163"/>
    <row r="3164"/>
    <row r="3165"/>
    <row r="3166"/>
    <row r="3167"/>
    <row r="3168"/>
    <row r="3169"/>
    <row r="3170"/>
    <row r="3171"/>
    <row r="3172"/>
    <row r="3173"/>
    <row r="3174"/>
    <row r="3175"/>
    <row r="3176"/>
    <row r="3177"/>
    <row r="3178"/>
    <row r="3179"/>
    <row r="3180"/>
    <row r="3181"/>
    <row r="3182"/>
    <row r="3183"/>
    <row r="3184"/>
    <row r="3185"/>
    <row r="3186"/>
    <row r="3187"/>
    <row r="3188"/>
    <row r="3189"/>
    <row r="3190"/>
    <row r="3191"/>
    <row r="3192"/>
    <row r="3193"/>
    <row r="3194"/>
    <row r="3195"/>
    <row r="3196"/>
    <row r="3197"/>
    <row r="3198"/>
    <row r="3199"/>
    <row r="3200"/>
    <row r="3201"/>
    <row r="3202"/>
    <row r="3203"/>
    <row r="3204"/>
    <row r="3205"/>
    <row r="3206"/>
    <row r="3207"/>
    <row r="3208"/>
    <row r="3209"/>
    <row r="3210"/>
    <row r="3211"/>
    <row r="3212"/>
    <row r="3213"/>
    <row r="3214"/>
    <row r="3215"/>
    <row r="3216"/>
    <row r="3217"/>
    <row r="3218"/>
    <row r="3219"/>
    <row r="3220"/>
    <row r="3221"/>
    <row r="3222"/>
    <row r="3223"/>
    <row r="3224"/>
    <row r="3225"/>
    <row r="3226"/>
    <row r="3227"/>
    <row r="3228"/>
    <row r="3229"/>
    <row r="3230"/>
    <row r="3231"/>
    <row r="3232"/>
    <row r="3233"/>
    <row r="3234"/>
    <row r="3235"/>
    <row r="3236"/>
    <row r="3237"/>
    <row r="3238"/>
    <row r="3239"/>
    <row r="3240"/>
    <row r="3241"/>
    <row r="3242"/>
    <row r="3243"/>
    <row r="3244"/>
    <row r="3245"/>
    <row r="3246"/>
    <row r="3247"/>
    <row r="3248"/>
    <row r="3249"/>
    <row r="3250"/>
    <row r="3251"/>
    <row r="3252"/>
    <row r="3253"/>
    <row r="3254"/>
    <row r="3255"/>
    <row r="3256"/>
    <row r="3257"/>
    <row r="3258"/>
    <row r="3259"/>
    <row r="3260"/>
    <row r="3261"/>
    <row r="3262"/>
    <row r="3263"/>
    <row r="3264"/>
    <row r="3265"/>
    <row r="3266"/>
    <row r="3267"/>
    <row r="3268"/>
    <row r="3269"/>
    <row r="3270"/>
    <row r="3271"/>
    <row r="3272"/>
    <row r="3273"/>
    <row r="3274"/>
    <row r="3275"/>
    <row r="3276"/>
    <row r="3277"/>
    <row r="3278"/>
    <row r="3279"/>
    <row r="3280"/>
    <row r="3281"/>
    <row r="3282"/>
    <row r="3283"/>
    <row r="3284"/>
    <row r="3285"/>
    <row r="3286"/>
    <row r="3287"/>
    <row r="3288"/>
    <row r="3289"/>
    <row r="3290"/>
    <row r="3291"/>
    <row r="3292"/>
    <row r="3293"/>
    <row r="3294"/>
    <row r="3295"/>
    <row r="3296"/>
    <row r="3297"/>
    <row r="3298"/>
    <row r="3299"/>
    <row r="3300"/>
    <row r="3301"/>
    <row r="3302"/>
    <row r="3303"/>
    <row r="3304"/>
    <row r="3305"/>
    <row r="3306"/>
    <row r="3307"/>
    <row r="3308"/>
    <row r="3309"/>
    <row r="3310"/>
    <row r="3311"/>
    <row r="3312"/>
    <row r="3313"/>
    <row r="3314"/>
    <row r="3315"/>
    <row r="3316"/>
    <row r="3317"/>
    <row r="3318"/>
    <row r="3319"/>
    <row r="3320"/>
    <row r="3321"/>
    <row r="3322"/>
    <row r="3323"/>
    <row r="3324"/>
    <row r="3325"/>
    <row r="3326"/>
    <row r="3327"/>
    <row r="3328"/>
    <row r="3329"/>
    <row r="3330"/>
    <row r="3331"/>
    <row r="3332"/>
    <row r="3333"/>
    <row r="3334"/>
    <row r="3335"/>
    <row r="3336"/>
    <row r="3337"/>
    <row r="3338"/>
    <row r="3339"/>
    <row r="3340"/>
    <row r="3341"/>
    <row r="3342"/>
    <row r="3343"/>
    <row r="3344"/>
    <row r="3345"/>
    <row r="3346"/>
    <row r="3347"/>
    <row r="3348"/>
    <row r="3349"/>
    <row r="3350"/>
    <row r="3351"/>
    <row r="3352"/>
    <row r="3353"/>
    <row r="3354"/>
    <row r="3355"/>
    <row r="3356"/>
    <row r="3357"/>
    <row r="3358"/>
    <row r="3359"/>
    <row r="3360"/>
    <row r="3361"/>
    <row r="3362"/>
    <row r="3363"/>
    <row r="3364"/>
    <row r="3365"/>
    <row r="3366"/>
    <row r="3367"/>
    <row r="3368"/>
    <row r="3369"/>
    <row r="3370"/>
    <row r="3371"/>
    <row r="3372"/>
    <row r="3373"/>
    <row r="3374"/>
    <row r="3375"/>
    <row r="3376"/>
    <row r="3377"/>
    <row r="3378"/>
    <row r="3379"/>
    <row r="3380"/>
    <row r="3381"/>
    <row r="3382"/>
    <row r="3383"/>
    <row r="3384"/>
    <row r="3385"/>
    <row r="3386"/>
    <row r="3387"/>
    <row r="3388"/>
    <row r="3389"/>
    <row r="3390"/>
    <row r="3391"/>
    <row r="3392"/>
    <row r="3393"/>
    <row r="3394"/>
    <row r="3395"/>
    <row r="3396"/>
    <row r="3397"/>
    <row r="3398"/>
    <row r="3399"/>
    <row r="3400"/>
    <row r="3401"/>
    <row r="3402"/>
    <row r="3403"/>
    <row r="3404"/>
    <row r="3405"/>
    <row r="3406"/>
    <row r="3407"/>
    <row r="3408"/>
    <row r="3409"/>
    <row r="3410"/>
    <row r="3411"/>
    <row r="3412"/>
    <row r="3413"/>
    <row r="3414"/>
    <row r="3415"/>
    <row r="3416"/>
    <row r="3417"/>
    <row r="3418"/>
    <row r="3419"/>
    <row r="3420"/>
    <row r="3421"/>
    <row r="3422"/>
    <row r="3423"/>
    <row r="3424"/>
    <row r="3425"/>
    <row r="3426"/>
    <row r="3427"/>
    <row r="3428"/>
    <row r="3429"/>
    <row r="3430"/>
    <row r="3431"/>
    <row r="3432"/>
    <row r="3433"/>
    <row r="3434"/>
    <row r="3435"/>
    <row r="3436"/>
    <row r="3437"/>
    <row r="3438"/>
    <row r="3439"/>
    <row r="3440"/>
    <row r="3441"/>
    <row r="3442"/>
    <row r="3443"/>
    <row r="3444"/>
    <row r="3445"/>
    <row r="3446"/>
    <row r="3447"/>
    <row r="3448"/>
    <row r="3449"/>
    <row r="3450"/>
    <row r="3451"/>
    <row r="3452"/>
    <row r="3453"/>
    <row r="3454"/>
    <row r="3455"/>
    <row r="3456"/>
    <row r="3457"/>
    <row r="3458"/>
    <row r="3459"/>
    <row r="3460"/>
    <row r="3461"/>
    <row r="3462"/>
    <row r="3463"/>
    <row r="3464"/>
    <row r="3465"/>
    <row r="3466"/>
    <row r="3467"/>
    <row r="3468"/>
    <row r="3469"/>
    <row r="3470"/>
    <row r="3471"/>
    <row r="3472"/>
    <row r="3473"/>
    <row r="3474"/>
    <row r="3475"/>
    <row r="3476"/>
    <row r="3477"/>
    <row r="3478"/>
    <row r="3479"/>
    <row r="3480"/>
    <row r="3481"/>
    <row r="3482"/>
    <row r="3483"/>
    <row r="3484"/>
    <row r="3485"/>
    <row r="3486"/>
    <row r="3487"/>
    <row r="3488"/>
    <row r="3489"/>
    <row r="3490"/>
    <row r="3491"/>
    <row r="3492"/>
    <row r="3493"/>
    <row r="3494"/>
    <row r="3495"/>
    <row r="3496"/>
    <row r="3497"/>
    <row r="3498"/>
    <row r="3499"/>
    <row r="3500"/>
    <row r="3501"/>
    <row r="3502"/>
    <row r="3503"/>
    <row r="3504"/>
    <row r="3505"/>
    <row r="3506"/>
    <row r="3507"/>
    <row r="3508"/>
    <row r="3509"/>
    <row r="3510"/>
    <row r="3511"/>
    <row r="3512"/>
    <row r="3513"/>
    <row r="3514"/>
    <row r="3515"/>
    <row r="3516"/>
    <row r="3517"/>
    <row r="3518"/>
    <row r="3519"/>
    <row r="3520"/>
    <row r="3521"/>
    <row r="3522"/>
    <row r="3523"/>
    <row r="3524"/>
    <row r="3525"/>
    <row r="3526"/>
    <row r="3527"/>
    <row r="3528"/>
    <row r="3529"/>
    <row r="3530"/>
    <row r="3531"/>
    <row r="3532"/>
    <row r="3533"/>
    <row r="3534"/>
    <row r="3535"/>
    <row r="3536"/>
    <row r="3537"/>
    <row r="3538"/>
    <row r="3539"/>
    <row r="3540"/>
    <row r="3541"/>
    <row r="3542"/>
    <row r="3543"/>
    <row r="3544"/>
    <row r="3545"/>
    <row r="3546"/>
    <row r="3547"/>
    <row r="3548"/>
    <row r="3549"/>
    <row r="3550"/>
    <row r="3551"/>
    <row r="3552"/>
    <row r="3553"/>
    <row r="3554"/>
    <row r="3555"/>
    <row r="3556"/>
    <row r="3557"/>
    <row r="3558"/>
    <row r="3559"/>
    <row r="3560"/>
    <row r="3561"/>
    <row r="3562"/>
    <row r="3563"/>
    <row r="3564"/>
    <row r="3565"/>
    <row r="3566"/>
    <row r="3567"/>
    <row r="3568"/>
    <row r="3569"/>
    <row r="3570"/>
    <row r="3571"/>
    <row r="3572"/>
    <row r="3573"/>
    <row r="3574"/>
    <row r="3575"/>
    <row r="3576"/>
    <row r="3577"/>
    <row r="3578"/>
    <row r="3579"/>
    <row r="3580"/>
    <row r="3581"/>
    <row r="3582"/>
    <row r="3583"/>
    <row r="3584"/>
    <row r="3585"/>
    <row r="3586"/>
    <row r="3587"/>
    <row r="3588"/>
    <row r="3589"/>
    <row r="3590"/>
    <row r="3591"/>
    <row r="3592"/>
    <row r="3593"/>
    <row r="3594"/>
    <row r="3595"/>
    <row r="3596"/>
    <row r="3597"/>
    <row r="3598"/>
    <row r="3599"/>
    <row r="3600"/>
    <row r="3601"/>
    <row r="3602"/>
    <row r="3603"/>
    <row r="3604"/>
    <row r="3605"/>
    <row r="3606"/>
    <row r="3607"/>
    <row r="3608"/>
    <row r="3609"/>
    <row r="3610"/>
    <row r="3611"/>
    <row r="3612"/>
    <row r="3613"/>
    <row r="3614"/>
    <row r="3615"/>
    <row r="3616"/>
    <row r="3617"/>
    <row r="3618"/>
    <row r="3619"/>
    <row r="3620"/>
    <row r="3621"/>
    <row r="3622"/>
    <row r="3623"/>
    <row r="3624"/>
    <row r="3625"/>
    <row r="3626"/>
    <row r="3627"/>
    <row r="3628"/>
    <row r="3629"/>
    <row r="3630"/>
    <row r="3631"/>
    <row r="3632"/>
    <row r="3633"/>
    <row r="3634"/>
    <row r="3635"/>
    <row r="3636"/>
    <row r="3637"/>
    <row r="3638"/>
    <row r="3639"/>
    <row r="3640"/>
    <row r="3641"/>
    <row r="3642"/>
    <row r="3643"/>
    <row r="3644"/>
    <row r="3645"/>
    <row r="3646"/>
    <row r="3647"/>
    <row r="3648"/>
    <row r="3649"/>
    <row r="3650"/>
    <row r="3651"/>
    <row r="3652"/>
    <row r="3653"/>
    <row r="3654"/>
    <row r="3655"/>
    <row r="3656"/>
    <row r="3657"/>
    <row r="3658"/>
    <row r="3659"/>
    <row r="3660"/>
    <row r="3661"/>
    <row r="3662"/>
    <row r="3663"/>
    <row r="3664"/>
    <row r="3665"/>
    <row r="3666"/>
    <row r="3667"/>
    <row r="3668"/>
    <row r="3669"/>
    <row r="3670"/>
    <row r="3671"/>
    <row r="3672"/>
    <row r="3673"/>
    <row r="3674"/>
    <row r="3675"/>
    <row r="3676"/>
    <row r="3677"/>
    <row r="3678"/>
    <row r="3679"/>
    <row r="3680"/>
    <row r="3681"/>
    <row r="3682"/>
    <row r="3683"/>
    <row r="3684"/>
    <row r="3685"/>
    <row r="3686"/>
    <row r="3687"/>
    <row r="3688"/>
    <row r="3689"/>
    <row r="3690"/>
    <row r="3691"/>
    <row r="3692"/>
    <row r="3693"/>
    <row r="3694"/>
    <row r="3695"/>
    <row r="3696"/>
    <row r="3697"/>
    <row r="3698"/>
    <row r="3699"/>
    <row r="3700"/>
    <row r="3701"/>
    <row r="3702"/>
    <row r="3703"/>
    <row r="3704"/>
    <row r="3705"/>
    <row r="3706"/>
    <row r="3707"/>
    <row r="3708"/>
    <row r="3709"/>
    <row r="3710"/>
    <row r="3711"/>
    <row r="3712"/>
    <row r="3713"/>
    <row r="3714"/>
    <row r="3715"/>
    <row r="3716"/>
    <row r="3717"/>
    <row r="3718"/>
    <row r="3719"/>
    <row r="3720"/>
    <row r="3721"/>
    <row r="3722"/>
    <row r="3723"/>
    <row r="3724"/>
    <row r="3725"/>
    <row r="3726"/>
    <row r="3727"/>
    <row r="3728"/>
    <row r="3729"/>
    <row r="3730"/>
    <row r="3731"/>
    <row r="3732"/>
    <row r="3733"/>
    <row r="3734"/>
    <row r="3735"/>
    <row r="3736"/>
    <row r="3737"/>
    <row r="3738"/>
    <row r="3739"/>
    <row r="3740"/>
    <row r="3741"/>
    <row r="3742"/>
    <row r="3743"/>
    <row r="3744"/>
    <row r="3745"/>
    <row r="3746"/>
    <row r="3747"/>
    <row r="3748"/>
    <row r="3749"/>
    <row r="3750"/>
    <row r="3751"/>
    <row r="3752"/>
    <row r="3753"/>
    <row r="3754"/>
    <row r="3755"/>
    <row r="3756"/>
    <row r="3757"/>
    <row r="3758"/>
    <row r="3759"/>
    <row r="3760"/>
    <row r="3761"/>
    <row r="3762"/>
    <row r="3763"/>
    <row r="3764"/>
    <row r="3765"/>
    <row r="3766"/>
    <row r="3767"/>
    <row r="3768"/>
    <row r="3769"/>
    <row r="3770"/>
    <row r="3771"/>
    <row r="3772"/>
    <row r="3773"/>
    <row r="3774"/>
    <row r="3775"/>
    <row r="3776"/>
    <row r="3777"/>
    <row r="3778"/>
    <row r="3779"/>
    <row r="3780"/>
    <row r="3781"/>
    <row r="3782"/>
    <row r="3783"/>
    <row r="3784"/>
    <row r="3785"/>
    <row r="3786"/>
    <row r="3787"/>
    <row r="3788"/>
    <row r="3789"/>
    <row r="3790"/>
    <row r="3791"/>
    <row r="3792"/>
    <row r="3793"/>
    <row r="3794"/>
    <row r="3795"/>
    <row r="3796"/>
    <row r="3797"/>
    <row r="3798"/>
    <row r="3799"/>
    <row r="3800"/>
    <row r="3801"/>
    <row r="3802"/>
    <row r="3803"/>
    <row r="3804"/>
    <row r="3805"/>
    <row r="3806"/>
    <row r="3807"/>
    <row r="3808"/>
    <row r="3809"/>
    <row r="3810"/>
    <row r="3811"/>
    <row r="3812"/>
    <row r="3813"/>
    <row r="3814"/>
    <row r="3815"/>
    <row r="3816"/>
    <row r="3817"/>
    <row r="3818"/>
    <row r="3819"/>
    <row r="3820"/>
    <row r="3821"/>
    <row r="3822"/>
    <row r="3823"/>
    <row r="3824"/>
    <row r="3825"/>
    <row r="3826"/>
    <row r="3827"/>
    <row r="3828"/>
    <row r="3829"/>
    <row r="3830"/>
    <row r="3831"/>
    <row r="3832"/>
    <row r="3833"/>
    <row r="3834"/>
    <row r="3835"/>
    <row r="3836"/>
    <row r="3837"/>
    <row r="3838"/>
    <row r="3839"/>
    <row r="3840"/>
    <row r="3841"/>
    <row r="3842"/>
    <row r="3843"/>
    <row r="3844"/>
    <row r="3845"/>
    <row r="3846"/>
    <row r="3847"/>
    <row r="3848"/>
    <row r="3849"/>
    <row r="3850"/>
    <row r="3851"/>
    <row r="3852"/>
    <row r="3853"/>
    <row r="3854"/>
    <row r="3855"/>
    <row r="3856"/>
    <row r="3857"/>
    <row r="3858"/>
    <row r="3859"/>
    <row r="3860"/>
    <row r="3861"/>
    <row r="3862"/>
    <row r="3863"/>
    <row r="3864"/>
    <row r="3865"/>
    <row r="3866"/>
    <row r="3867"/>
    <row r="3868"/>
    <row r="3869"/>
    <row r="3870"/>
    <row r="3871"/>
    <row r="3872"/>
    <row r="3873"/>
    <row r="3874"/>
    <row r="3875"/>
    <row r="3876"/>
    <row r="3877"/>
    <row r="3878"/>
    <row r="3879"/>
    <row r="3880"/>
    <row r="3881"/>
    <row r="3882"/>
    <row r="3883"/>
    <row r="3884"/>
    <row r="3885"/>
    <row r="3886"/>
    <row r="3887"/>
    <row r="3888"/>
    <row r="3889"/>
    <row r="3890"/>
    <row r="3891"/>
    <row r="3892"/>
    <row r="3893"/>
    <row r="3894"/>
    <row r="3895"/>
    <row r="3896"/>
    <row r="3897"/>
    <row r="3898"/>
    <row r="3899"/>
    <row r="3900"/>
    <row r="3901"/>
    <row r="3902"/>
    <row r="3903"/>
    <row r="3904"/>
    <row r="3905"/>
    <row r="3906"/>
    <row r="3907"/>
    <row r="3908"/>
    <row r="3909"/>
    <row r="3910"/>
    <row r="3911"/>
    <row r="3912"/>
    <row r="3913"/>
    <row r="3914"/>
    <row r="3915"/>
    <row r="3916"/>
    <row r="3917"/>
    <row r="3918"/>
    <row r="3919"/>
    <row r="3920"/>
    <row r="3921"/>
    <row r="3922"/>
    <row r="3923"/>
    <row r="3924"/>
    <row r="3925"/>
    <row r="3926"/>
    <row r="3927"/>
    <row r="3928"/>
    <row r="3929"/>
    <row r="3930"/>
    <row r="3931"/>
    <row r="3932"/>
    <row r="3933"/>
    <row r="3934"/>
    <row r="3935"/>
    <row r="3936"/>
    <row r="3937"/>
    <row r="3938"/>
    <row r="3939"/>
    <row r="3940"/>
    <row r="3941"/>
    <row r="3942"/>
    <row r="3943"/>
    <row r="3944"/>
    <row r="3945"/>
    <row r="3946"/>
    <row r="3947"/>
    <row r="3948"/>
    <row r="3949"/>
    <row r="3950"/>
    <row r="3951"/>
    <row r="3952"/>
    <row r="3953"/>
    <row r="3954"/>
    <row r="3955"/>
    <row r="3956"/>
    <row r="3957"/>
    <row r="3958"/>
    <row r="3959"/>
    <row r="3960"/>
    <row r="3961"/>
    <row r="3962"/>
    <row r="3963"/>
    <row r="3964"/>
    <row r="3965"/>
    <row r="3966"/>
    <row r="3967"/>
    <row r="3968"/>
    <row r="3969"/>
    <row r="3970"/>
    <row r="3971"/>
    <row r="3972"/>
    <row r="3973"/>
    <row r="3974"/>
    <row r="3975"/>
    <row r="3976"/>
    <row r="3977"/>
    <row r="3978"/>
    <row r="3979"/>
    <row r="3980"/>
    <row r="3981"/>
    <row r="3982"/>
    <row r="3983"/>
    <row r="3984"/>
    <row r="3985"/>
    <row r="3986"/>
    <row r="3987"/>
    <row r="3988"/>
    <row r="3989"/>
    <row r="3990"/>
    <row r="3991"/>
    <row r="3992"/>
    <row r="3993"/>
    <row r="3994"/>
    <row r="3995"/>
    <row r="3996"/>
    <row r="3997"/>
    <row r="3998"/>
    <row r="3999"/>
    <row r="4000"/>
    <row r="4001"/>
    <row r="4002"/>
    <row r="4003"/>
    <row r="4004"/>
    <row r="4005"/>
    <row r="4006"/>
    <row r="4007"/>
    <row r="4008"/>
    <row r="4009"/>
    <row r="4010"/>
    <row r="4011"/>
    <row r="4012"/>
    <row r="4013"/>
    <row r="4014"/>
    <row r="4015"/>
    <row r="4016"/>
    <row r="4017"/>
    <row r="4018"/>
    <row r="4019"/>
    <row r="4020"/>
    <row r="4021"/>
    <row r="4022"/>
    <row r="4023"/>
    <row r="4024"/>
    <row r="4025"/>
    <row r="4026"/>
    <row r="4027"/>
    <row r="4028"/>
    <row r="4029"/>
    <row r="4030"/>
    <row r="4031"/>
    <row r="4032"/>
    <row r="4033"/>
    <row r="4034"/>
    <row r="4035"/>
    <row r="4036"/>
    <row r="4037"/>
    <row r="4038"/>
    <row r="4039"/>
    <row r="4040"/>
    <row r="4041"/>
    <row r="4042"/>
    <row r="4043"/>
    <row r="4044"/>
    <row r="4045"/>
    <row r="4046"/>
    <row r="4047"/>
    <row r="4048"/>
    <row r="4049"/>
    <row r="4050"/>
    <row r="4051"/>
    <row r="4052"/>
    <row r="4053"/>
    <row r="4054"/>
    <row r="4055"/>
    <row r="4056"/>
    <row r="4057"/>
    <row r="4058"/>
    <row r="4059"/>
    <row r="4060"/>
    <row r="4061"/>
    <row r="4062"/>
    <row r="4063"/>
    <row r="4064"/>
    <row r="4065"/>
    <row r="4066"/>
    <row r="4067"/>
    <row r="4068"/>
    <row r="4069"/>
    <row r="4070"/>
    <row r="4071"/>
    <row r="4072"/>
    <row r="4073"/>
    <row r="4074"/>
    <row r="4075"/>
    <row r="4076"/>
    <row r="4077"/>
    <row r="4078"/>
    <row r="4079"/>
    <row r="4080"/>
    <row r="4081"/>
    <row r="4082"/>
    <row r="4083"/>
    <row r="4084"/>
    <row r="4085"/>
    <row r="4086"/>
    <row r="4087"/>
    <row r="4088"/>
    <row r="4089"/>
    <row r="4090"/>
    <row r="4091"/>
    <row r="4092"/>
    <row r="4093"/>
    <row r="4094"/>
    <row r="4095"/>
    <row r="4096"/>
    <row r="4097"/>
    <row r="4098"/>
    <row r="4099"/>
    <row r="4100"/>
    <row r="4101"/>
    <row r="4102"/>
    <row r="4103"/>
    <row r="4104"/>
    <row r="4105"/>
    <row r="4106"/>
    <row r="4107"/>
    <row r="4108"/>
    <row r="4109"/>
    <row r="4110"/>
    <row r="4111"/>
    <row r="4112"/>
    <row r="4113"/>
    <row r="4114"/>
    <row r="4115"/>
    <row r="4116"/>
    <row r="4117"/>
    <row r="4118"/>
    <row r="4119"/>
    <row r="4120"/>
    <row r="4121"/>
    <row r="4122"/>
    <row r="4123"/>
    <row r="4124"/>
    <row r="4125"/>
    <row r="4126"/>
    <row r="4127"/>
    <row r="4128"/>
    <row r="4129"/>
    <row r="4130"/>
    <row r="4131"/>
    <row r="4132"/>
    <row r="4133"/>
    <row r="4134"/>
    <row r="4135"/>
    <row r="4136"/>
    <row r="4137"/>
    <row r="4138"/>
    <row r="4139"/>
    <row r="4140"/>
    <row r="4141"/>
    <row r="4142"/>
    <row r="4143"/>
    <row r="4144"/>
    <row r="4145"/>
    <row r="4146"/>
    <row r="4147"/>
    <row r="4148"/>
    <row r="4149"/>
    <row r="4150"/>
    <row r="4151"/>
    <row r="4152"/>
    <row r="4153"/>
    <row r="4154"/>
    <row r="4155"/>
    <row r="4156"/>
    <row r="4157"/>
    <row r="4158"/>
    <row r="4159"/>
    <row r="4160"/>
    <row r="4161"/>
    <row r="4162"/>
    <row r="4163"/>
    <row r="4164"/>
    <row r="4165"/>
    <row r="4166"/>
    <row r="4167"/>
    <row r="4168"/>
    <row r="4169"/>
    <row r="4170"/>
    <row r="4171"/>
    <row r="4172"/>
    <row r="4173"/>
    <row r="4174"/>
    <row r="4175"/>
    <row r="4176"/>
    <row r="4177"/>
    <row r="4178"/>
    <row r="4179"/>
    <row r="4180"/>
    <row r="4181"/>
    <row r="4182"/>
    <row r="4183"/>
    <row r="4184"/>
    <row r="4185"/>
    <row r="4186"/>
    <row r="4187"/>
    <row r="4188"/>
    <row r="4189"/>
    <row r="4190"/>
    <row r="4191"/>
    <row r="4192"/>
    <row r="4193"/>
    <row r="4194"/>
    <row r="4195"/>
    <row r="4196"/>
    <row r="4197"/>
    <row r="4198"/>
    <row r="4199"/>
    <row r="4200"/>
    <row r="4201"/>
    <row r="4202"/>
    <row r="4203"/>
    <row r="4204"/>
    <row r="4205"/>
    <row r="4206"/>
    <row r="4207"/>
    <row r="4208"/>
    <row r="4209"/>
    <row r="4210"/>
    <row r="4211"/>
    <row r="4212"/>
    <row r="4213"/>
    <row r="4214"/>
    <row r="4215"/>
    <row r="4216"/>
    <row r="4217"/>
    <row r="4218"/>
    <row r="4219"/>
    <row r="4220"/>
    <row r="4221"/>
    <row r="4222"/>
    <row r="4223"/>
    <row r="4224"/>
    <row r="4225"/>
    <row r="4226"/>
    <row r="4227"/>
    <row r="4228"/>
    <row r="4229"/>
    <row r="4230"/>
    <row r="4231"/>
    <row r="4232"/>
    <row r="4233"/>
    <row r="4234"/>
    <row r="4235"/>
    <row r="4236"/>
    <row r="4237"/>
    <row r="4238"/>
    <row r="4239"/>
    <row r="4240"/>
    <row r="4241"/>
    <row r="4242"/>
    <row r="4243"/>
    <row r="4244"/>
    <row r="4245"/>
    <row r="4246"/>
    <row r="4247"/>
    <row r="4248"/>
    <row r="4249"/>
    <row r="4250"/>
    <row r="4251"/>
    <row r="4252"/>
    <row r="4253"/>
    <row r="4254"/>
    <row r="4255"/>
    <row r="4256"/>
    <row r="4257"/>
    <row r="4258"/>
    <row r="4259"/>
    <row r="4260"/>
    <row r="4261"/>
    <row r="4262"/>
    <row r="4263"/>
    <row r="4264"/>
    <row r="4265"/>
    <row r="4266"/>
    <row r="4267"/>
    <row r="4268"/>
    <row r="4269"/>
    <row r="4270"/>
    <row r="4271"/>
    <row r="4272"/>
    <row r="4273"/>
    <row r="4274"/>
    <row r="4275"/>
    <row r="4276"/>
    <row r="4277"/>
    <row r="4278"/>
    <row r="4279"/>
    <row r="4280"/>
    <row r="4281"/>
    <row r="4282"/>
    <row r="4283"/>
    <row r="4284"/>
    <row r="4285"/>
    <row r="4286"/>
    <row r="4287"/>
    <row r="4288"/>
    <row r="4289"/>
    <row r="4290"/>
    <row r="4291"/>
    <row r="4292"/>
    <row r="4293"/>
    <row r="4294"/>
    <row r="4295"/>
    <row r="4296"/>
    <row r="4297"/>
    <row r="4298"/>
    <row r="4299"/>
    <row r="4300"/>
    <row r="4301"/>
    <row r="4302"/>
    <row r="4303"/>
    <row r="4304"/>
    <row r="4305"/>
    <row r="4306"/>
    <row r="4307"/>
    <row r="4308"/>
    <row r="4309"/>
    <row r="4310"/>
    <row r="4311"/>
    <row r="4312"/>
    <row r="4313"/>
    <row r="4314"/>
    <row r="4315"/>
    <row r="4316"/>
    <row r="4317"/>
    <row r="4318"/>
    <row r="4319"/>
    <row r="4320"/>
    <row r="4321"/>
    <row r="4322"/>
    <row r="4323"/>
    <row r="4324"/>
    <row r="4325"/>
    <row r="4326"/>
    <row r="4327"/>
    <row r="4328"/>
    <row r="4329"/>
    <row r="4330"/>
    <row r="4331"/>
    <row r="4332"/>
    <row r="4333"/>
    <row r="4334"/>
    <row r="4335"/>
    <row r="4336"/>
    <row r="4337"/>
    <row r="4338"/>
    <row r="4339"/>
    <row r="4340"/>
    <row r="4341"/>
    <row r="4342"/>
    <row r="4343"/>
    <row r="4344"/>
    <row r="4345"/>
    <row r="4346"/>
    <row r="4347"/>
    <row r="4348"/>
    <row r="4349"/>
    <row r="4350"/>
    <row r="4351"/>
    <row r="4352"/>
    <row r="4353"/>
    <row r="4354"/>
    <row r="4355"/>
    <row r="4356"/>
    <row r="4357"/>
    <row r="4358"/>
    <row r="4359"/>
    <row r="4360"/>
    <row r="4361"/>
    <row r="4362"/>
    <row r="4363"/>
    <row r="4364"/>
    <row r="4365"/>
    <row r="4366"/>
    <row r="4367"/>
    <row r="4368"/>
    <row r="4369"/>
    <row r="4370"/>
    <row r="4371"/>
    <row r="4372"/>
    <row r="4373"/>
    <row r="4374"/>
    <row r="4375"/>
    <row r="4376"/>
    <row r="4377"/>
    <row r="4378"/>
    <row r="4379"/>
    <row r="4380"/>
    <row r="4381"/>
    <row r="4382"/>
    <row r="4383"/>
    <row r="4384"/>
    <row r="4385"/>
    <row r="4386"/>
    <row r="4387"/>
    <row r="4388"/>
    <row r="4389"/>
    <row r="4390"/>
    <row r="4391"/>
    <row r="4392"/>
    <row r="4393"/>
    <row r="4394"/>
    <row r="4395"/>
    <row r="4396"/>
    <row r="4397"/>
    <row r="4398"/>
    <row r="4399"/>
    <row r="4400"/>
    <row r="4401"/>
    <row r="4402"/>
    <row r="4403"/>
    <row r="4404"/>
    <row r="4405"/>
    <row r="4406"/>
    <row r="4407"/>
    <row r="4408"/>
    <row r="4409"/>
    <row r="4410"/>
    <row r="4411"/>
    <row r="4412"/>
    <row r="4413"/>
    <row r="4414"/>
    <row r="4415"/>
    <row r="4416"/>
    <row r="4417"/>
    <row r="4418"/>
    <row r="4419"/>
    <row r="4420"/>
    <row r="4421"/>
    <row r="4422"/>
    <row r="4423"/>
    <row r="4424"/>
    <row r="4425"/>
    <row r="4426"/>
    <row r="4427"/>
    <row r="4428"/>
    <row r="4429"/>
    <row r="4430"/>
    <row r="4431"/>
    <row r="4432"/>
    <row r="4433"/>
    <row r="4434"/>
    <row r="4435"/>
    <row r="4436"/>
    <row r="4437"/>
    <row r="4438"/>
    <row r="4439"/>
    <row r="4440"/>
    <row r="4441"/>
    <row r="4442"/>
    <row r="4443"/>
    <row r="4444"/>
    <row r="4445"/>
    <row r="4446"/>
    <row r="4447"/>
    <row r="4448"/>
    <row r="4449"/>
    <row r="4450"/>
    <row r="4451"/>
    <row r="4452"/>
    <row r="4453"/>
    <row r="4454"/>
    <row r="4455"/>
    <row r="4456"/>
    <row r="4457"/>
    <row r="4458"/>
    <row r="4459"/>
    <row r="4460"/>
    <row r="4461"/>
    <row r="4462"/>
    <row r="4463"/>
    <row r="4464"/>
    <row r="4465"/>
    <row r="4466"/>
    <row r="4467"/>
    <row r="4468"/>
    <row r="4469"/>
    <row r="4470"/>
    <row r="4471"/>
    <row r="4472"/>
    <row r="4473"/>
    <row r="4474"/>
    <row r="4475"/>
    <row r="4476"/>
    <row r="4477"/>
    <row r="4478"/>
    <row r="4479"/>
    <row r="4480"/>
    <row r="4481"/>
    <row r="4482"/>
    <row r="4483"/>
    <row r="4484"/>
    <row r="4485"/>
    <row r="4486"/>
    <row r="4487"/>
    <row r="4488"/>
    <row r="4489"/>
    <row r="4490"/>
    <row r="4491"/>
    <row r="4492"/>
    <row r="4493"/>
    <row r="4494"/>
    <row r="4495"/>
    <row r="4496"/>
    <row r="4497"/>
    <row r="4498"/>
    <row r="4499"/>
    <row r="4500"/>
    <row r="4501"/>
    <row r="4502"/>
    <row r="4503"/>
    <row r="4504"/>
    <row r="4505"/>
    <row r="4506"/>
    <row r="4507"/>
    <row r="4508"/>
    <row r="4509"/>
    <row r="4510"/>
    <row r="4511"/>
    <row r="4512"/>
    <row r="4513"/>
    <row r="4514"/>
    <row r="4515"/>
    <row r="4516"/>
    <row r="4517"/>
    <row r="4518"/>
    <row r="4519"/>
    <row r="4520"/>
    <row r="4521"/>
    <row r="4522"/>
    <row r="4523"/>
    <row r="4524"/>
    <row r="4525"/>
    <row r="4526"/>
    <row r="4527"/>
    <row r="4528"/>
    <row r="4529"/>
    <row r="4530"/>
    <row r="4531"/>
    <row r="4532"/>
    <row r="4533"/>
    <row r="4534"/>
    <row r="4535"/>
    <row r="4536"/>
    <row r="4537"/>
    <row r="4538"/>
    <row r="4539"/>
    <row r="4540"/>
    <row r="4541"/>
    <row r="4542"/>
    <row r="4543"/>
    <row r="4544"/>
    <row r="4545"/>
    <row r="4546"/>
    <row r="4547"/>
    <row r="4548"/>
    <row r="4549"/>
    <row r="4550"/>
    <row r="4551"/>
    <row r="4552"/>
    <row r="4553"/>
    <row r="4554"/>
    <row r="4555"/>
    <row r="4556"/>
    <row r="4557"/>
    <row r="4558"/>
    <row r="4559"/>
    <row r="4560"/>
    <row r="4561"/>
    <row r="4562"/>
    <row r="4563"/>
    <row r="4564"/>
    <row r="4565"/>
    <row r="4566"/>
    <row r="4567"/>
    <row r="4568"/>
    <row r="4569"/>
    <row r="4570"/>
    <row r="4571"/>
    <row r="4572"/>
    <row r="4573"/>
    <row r="4574"/>
    <row r="4575"/>
    <row r="4576"/>
    <row r="4577"/>
    <row r="4578"/>
    <row r="4579"/>
    <row r="4580"/>
    <row r="4581"/>
    <row r="4582"/>
    <row r="4583"/>
    <row r="4584"/>
    <row r="4585"/>
    <row r="4586"/>
    <row r="4587"/>
    <row r="4588"/>
    <row r="4589"/>
    <row r="4590"/>
    <row r="4591"/>
    <row r="4592"/>
    <row r="4593"/>
    <row r="4594"/>
    <row r="4595"/>
    <row r="4596"/>
    <row r="4597"/>
    <row r="4598"/>
    <row r="4599"/>
    <row r="4600"/>
    <row r="4601"/>
    <row r="4602"/>
    <row r="4603"/>
    <row r="4604"/>
    <row r="4605"/>
    <row r="4606"/>
    <row r="4607"/>
    <row r="4608"/>
    <row r="4609"/>
    <row r="4610"/>
    <row r="4611"/>
    <row r="4612"/>
    <row r="4613"/>
    <row r="4614"/>
    <row r="4615"/>
    <row r="4616"/>
    <row r="4617"/>
    <row r="4618"/>
    <row r="4619"/>
    <row r="4620"/>
    <row r="4621"/>
    <row r="4622"/>
    <row r="4623"/>
    <row r="4624"/>
    <row r="4625"/>
    <row r="4626"/>
    <row r="4627"/>
    <row r="4628"/>
    <row r="4629"/>
    <row r="4630"/>
    <row r="4631"/>
    <row r="4632"/>
    <row r="4633"/>
    <row r="4634"/>
    <row r="4635"/>
    <row r="4636"/>
    <row r="4637"/>
    <row r="4638"/>
    <row r="4639"/>
    <row r="4640"/>
    <row r="4641"/>
    <row r="4642"/>
    <row r="4643"/>
    <row r="4644"/>
    <row r="4645"/>
    <row r="4646"/>
    <row r="4647"/>
    <row r="4648"/>
    <row r="4649"/>
    <row r="4650"/>
    <row r="4651"/>
    <row r="4652"/>
    <row r="4653"/>
    <row r="4654"/>
    <row r="4655"/>
    <row r="4656"/>
    <row r="4657"/>
    <row r="4658"/>
    <row r="4659"/>
    <row r="4660"/>
    <row r="4661"/>
    <row r="4662"/>
    <row r="4663"/>
    <row r="4664"/>
    <row r="4665"/>
    <row r="4666"/>
    <row r="4667"/>
    <row r="4668"/>
    <row r="4669"/>
    <row r="4670"/>
    <row r="4671"/>
    <row r="4672"/>
    <row r="4673"/>
    <row r="4674"/>
    <row r="4675"/>
    <row r="4676"/>
    <row r="4677"/>
    <row r="4678"/>
    <row r="4679"/>
    <row r="4680"/>
    <row r="4681"/>
    <row r="4682"/>
    <row r="4683"/>
    <row r="4684"/>
    <row r="4685"/>
    <row r="4686"/>
    <row r="4687"/>
    <row r="4688"/>
    <row r="4689"/>
    <row r="4690"/>
    <row r="4691"/>
    <row r="4692"/>
    <row r="4693"/>
    <row r="4694"/>
    <row r="4695"/>
    <row r="4696"/>
    <row r="4697"/>
    <row r="4698"/>
    <row r="4699"/>
    <row r="4700"/>
    <row r="4701"/>
    <row r="4702"/>
    <row r="4703"/>
    <row r="4704"/>
    <row r="4705"/>
    <row r="4706"/>
    <row r="4707"/>
    <row r="4708"/>
    <row r="4709"/>
    <row r="4710"/>
    <row r="4711"/>
    <row r="4712"/>
    <row r="4713"/>
    <row r="4714"/>
    <row r="4715"/>
    <row r="4716"/>
    <row r="4717"/>
    <row r="4718"/>
    <row r="4719"/>
    <row r="4720"/>
    <row r="4721"/>
    <row r="4722"/>
    <row r="4723"/>
    <row r="4724"/>
    <row r="4725"/>
    <row r="4726"/>
    <row r="4727"/>
    <row r="4728"/>
    <row r="4729"/>
    <row r="4730"/>
    <row r="4731"/>
    <row r="4732"/>
    <row r="4733"/>
    <row r="4734"/>
    <row r="4735"/>
    <row r="4736"/>
    <row r="4737"/>
    <row r="4738"/>
    <row r="4739"/>
    <row r="4740"/>
    <row r="4741"/>
    <row r="4742"/>
    <row r="4743"/>
    <row r="4744"/>
    <row r="4745"/>
    <row r="4746"/>
    <row r="4747"/>
    <row r="4748"/>
    <row r="4749"/>
    <row r="4750"/>
    <row r="4751"/>
    <row r="4752"/>
    <row r="4753"/>
    <row r="4754"/>
    <row r="4755"/>
    <row r="4756"/>
    <row r="4757"/>
    <row r="4758"/>
    <row r="4759"/>
    <row r="4760"/>
    <row r="4761"/>
    <row r="4762"/>
    <row r="4763"/>
    <row r="4764"/>
    <row r="4765"/>
    <row r="4766"/>
    <row r="4767"/>
    <row r="4768"/>
    <row r="4769"/>
    <row r="4770"/>
    <row r="4771"/>
    <row r="4772"/>
    <row r="4773"/>
    <row r="4774"/>
    <row r="4775"/>
    <row r="4776"/>
    <row r="4777"/>
    <row r="4778"/>
    <row r="4779"/>
    <row r="4780"/>
    <row r="4781"/>
    <row r="4782"/>
    <row r="4783"/>
    <row r="4784"/>
    <row r="4785"/>
    <row r="4786"/>
    <row r="4787"/>
    <row r="4788"/>
    <row r="4789"/>
    <row r="4790"/>
    <row r="4791"/>
    <row r="4792"/>
    <row r="4793"/>
    <row r="4794"/>
    <row r="4795"/>
    <row r="4796"/>
    <row r="4797"/>
    <row r="4798"/>
    <row r="4799"/>
    <row r="4800"/>
    <row r="4801"/>
    <row r="4802"/>
    <row r="4803"/>
    <row r="4804"/>
    <row r="4805"/>
    <row r="4806"/>
    <row r="4807"/>
    <row r="4808"/>
    <row r="4809"/>
    <row r="4810"/>
    <row r="4811"/>
    <row r="4812"/>
    <row r="4813"/>
    <row r="4814"/>
    <row r="4815"/>
    <row r="4816"/>
    <row r="4817"/>
    <row r="4818"/>
    <row r="4819"/>
    <row r="4820"/>
    <row r="4821"/>
    <row r="4822"/>
    <row r="4823"/>
    <row r="4824"/>
    <row r="4825"/>
    <row r="4826"/>
    <row r="4827"/>
    <row r="4828"/>
    <row r="4829"/>
    <row r="4830"/>
    <row r="4831"/>
    <row r="4832"/>
    <row r="4833"/>
    <row r="4834"/>
    <row r="4835"/>
    <row r="4836"/>
    <row r="4837"/>
    <row r="4838"/>
    <row r="4839"/>
    <row r="4840"/>
    <row r="4841"/>
    <row r="4842"/>
    <row r="4843"/>
    <row r="4844"/>
    <row r="4845"/>
    <row r="4846"/>
    <row r="4847"/>
    <row r="4848"/>
    <row r="4849"/>
    <row r="4850"/>
    <row r="4851"/>
    <row r="4852"/>
    <row r="4853"/>
    <row r="4854"/>
    <row r="4855"/>
    <row r="4856"/>
    <row r="4857"/>
    <row r="4858"/>
    <row r="4859"/>
    <row r="4860"/>
    <row r="4861"/>
    <row r="4862"/>
    <row r="4863"/>
    <row r="4864"/>
    <row r="4865"/>
    <row r="4866"/>
    <row r="4867"/>
    <row r="4868"/>
    <row r="4869"/>
    <row r="4870"/>
    <row r="4871"/>
    <row r="4872"/>
    <row r="4873"/>
    <row r="4874"/>
    <row r="4875"/>
    <row r="4876"/>
    <row r="4877"/>
    <row r="4878"/>
    <row r="4879"/>
    <row r="4880"/>
    <row r="4881"/>
    <row r="4882"/>
    <row r="4883"/>
    <row r="4884"/>
    <row r="4885"/>
    <row r="4886"/>
    <row r="4887"/>
    <row r="4888"/>
    <row r="4889"/>
    <row r="4890"/>
    <row r="4891"/>
    <row r="4892"/>
    <row r="4893"/>
    <row r="4894"/>
    <row r="4895"/>
    <row r="4896"/>
    <row r="4897"/>
    <row r="4898"/>
    <row r="4899"/>
    <row r="4900"/>
    <row r="4901"/>
    <row r="4902"/>
    <row r="4903"/>
    <row r="4904"/>
    <row r="4905"/>
    <row r="4906"/>
    <row r="4907"/>
    <row r="4908"/>
    <row r="4909"/>
    <row r="4910"/>
    <row r="4911"/>
    <row r="4912"/>
    <row r="4913"/>
    <row r="4914"/>
    <row r="4915"/>
    <row r="4916"/>
    <row r="4917"/>
    <row r="4918"/>
    <row r="4919"/>
    <row r="4920"/>
    <row r="4921"/>
    <row r="4922"/>
    <row r="4923"/>
    <row r="4924"/>
    <row r="4925"/>
    <row r="4926"/>
    <row r="4927"/>
    <row r="4928"/>
    <row r="4929"/>
    <row r="4930"/>
    <row r="4931"/>
    <row r="4932"/>
    <row r="4933"/>
    <row r="4934"/>
    <row r="4935"/>
    <row r="4936"/>
    <row r="4937"/>
    <row r="4938"/>
    <row r="4939"/>
    <row r="4940"/>
    <row r="4941"/>
    <row r="4942"/>
    <row r="4943"/>
    <row r="4944"/>
    <row r="4945"/>
    <row r="4946"/>
    <row r="4947"/>
    <row r="4948"/>
    <row r="4949"/>
    <row r="4950"/>
    <row r="4951"/>
    <row r="4952"/>
    <row r="4953"/>
    <row r="4954"/>
    <row r="4955"/>
    <row r="4956"/>
    <row r="4957"/>
    <row r="4958"/>
    <row r="4959"/>
    <row r="4960"/>
    <row r="4961"/>
    <row r="4962"/>
    <row r="4963"/>
    <row r="4964"/>
    <row r="4965"/>
    <row r="4966"/>
    <row r="4967"/>
    <row r="4968"/>
    <row r="4969"/>
    <row r="4970"/>
    <row r="4971"/>
    <row r="4972"/>
    <row r="4973"/>
    <row r="4974"/>
    <row r="4975"/>
    <row r="4976"/>
    <row r="4977"/>
    <row r="4978"/>
    <row r="4979"/>
    <row r="4980"/>
    <row r="4981"/>
    <row r="4982"/>
    <row r="4983"/>
    <row r="4984"/>
    <row r="4985"/>
    <row r="4986"/>
    <row r="4987"/>
    <row r="4988"/>
    <row r="4989"/>
    <row r="4990"/>
    <row r="4991"/>
    <row r="4992"/>
    <row r="4993"/>
    <row r="4994"/>
    <row r="4995"/>
    <row r="4996"/>
    <row r="4997"/>
    <row r="4998"/>
    <row r="4999"/>
    <row r="5000"/>
    <row r="5001"/>
    <row r="5002"/>
    <row r="5003"/>
    <row r="5004"/>
    <row r="5005"/>
    <row r="5006"/>
    <row r="5007"/>
    <row r="5008"/>
    <row r="5009"/>
    <row r="5010"/>
    <row r="5011"/>
    <row r="5012"/>
    <row r="5013"/>
    <row r="5014"/>
    <row r="5015"/>
    <row r="5016"/>
    <row r="5017"/>
    <row r="5018"/>
    <row r="5019"/>
    <row r="5020"/>
    <row r="5021"/>
    <row r="5022"/>
    <row r="5023"/>
    <row r="5024"/>
    <row r="5025"/>
    <row r="5026"/>
    <row r="5027"/>
    <row r="5028"/>
    <row r="5029"/>
    <row r="5030"/>
    <row r="5031"/>
    <row r="5032"/>
    <row r="5033"/>
    <row r="5034"/>
    <row r="5035"/>
    <row r="5036"/>
    <row r="5037"/>
    <row r="5038"/>
    <row r="5039"/>
    <row r="5040"/>
    <row r="5041"/>
    <row r="5042"/>
    <row r="5043"/>
    <row r="5044"/>
    <row r="5045"/>
    <row r="5046"/>
    <row r="5047"/>
    <row r="5048"/>
    <row r="5049"/>
    <row r="5050"/>
    <row r="5051"/>
    <row r="5052"/>
    <row r="5053"/>
    <row r="5054"/>
    <row r="5055"/>
    <row r="5056"/>
    <row r="5057"/>
    <row r="5058"/>
    <row r="5059"/>
    <row r="5060"/>
    <row r="5061"/>
    <row r="5062"/>
    <row r="5063"/>
    <row r="5064"/>
    <row r="5065"/>
    <row r="5066"/>
    <row r="5067"/>
    <row r="5068"/>
    <row r="5069"/>
    <row r="5070"/>
    <row r="5071"/>
    <row r="5072"/>
    <row r="5073"/>
    <row r="5074"/>
    <row r="5075"/>
    <row r="5076"/>
    <row r="5077"/>
    <row r="5078"/>
    <row r="5079"/>
    <row r="5080"/>
    <row r="5081"/>
    <row r="5082"/>
    <row r="5083"/>
    <row r="5084"/>
    <row r="5085"/>
    <row r="5086"/>
    <row r="5087"/>
    <row r="5088"/>
    <row r="5089"/>
    <row r="5090"/>
    <row r="5091"/>
    <row r="5092"/>
    <row r="5093"/>
    <row r="5094"/>
    <row r="5095"/>
    <row r="5096"/>
    <row r="5097"/>
    <row r="5098"/>
    <row r="5099"/>
    <row r="5100"/>
    <row r="5101"/>
    <row r="5102"/>
    <row r="5103"/>
    <row r="5104"/>
    <row r="5105"/>
    <row r="5106"/>
    <row r="5107"/>
    <row r="5108"/>
    <row r="5109"/>
    <row r="5110"/>
    <row r="5111"/>
    <row r="5112"/>
    <row r="5113"/>
    <row r="5114"/>
    <row r="5115"/>
    <row r="5116"/>
    <row r="5117"/>
    <row r="5118"/>
    <row r="5119"/>
    <row r="5120"/>
    <row r="5121"/>
    <row r="5122"/>
    <row r="5123"/>
    <row r="5124"/>
    <row r="5125"/>
    <row r="5126"/>
    <row r="5127"/>
    <row r="5128"/>
    <row r="5129"/>
    <row r="5130"/>
    <row r="5131"/>
    <row r="5132"/>
    <row r="5133"/>
    <row r="5134"/>
    <row r="5135"/>
    <row r="5136"/>
    <row r="5137"/>
    <row r="5138"/>
    <row r="5139"/>
    <row r="5140"/>
    <row r="5141"/>
    <row r="5142"/>
    <row r="5143"/>
    <row r="5144"/>
    <row r="5145"/>
    <row r="5146"/>
    <row r="5147"/>
    <row r="5148"/>
    <row r="5149"/>
    <row r="5150"/>
    <row r="5151"/>
    <row r="5152"/>
    <row r="5153"/>
    <row r="5154"/>
    <row r="5155"/>
    <row r="5156"/>
    <row r="5157"/>
    <row r="5158"/>
    <row r="5159"/>
    <row r="5160"/>
    <row r="5161"/>
    <row r="5162"/>
    <row r="5163"/>
    <row r="5164"/>
    <row r="5165"/>
    <row r="5166"/>
    <row r="5167"/>
    <row r="5168"/>
    <row r="5169"/>
    <row r="5170"/>
    <row r="5171"/>
    <row r="5172"/>
    <row r="5173"/>
    <row r="5174"/>
    <row r="5175"/>
    <row r="5176"/>
    <row r="5177"/>
    <row r="5178"/>
    <row r="5179"/>
    <row r="5180"/>
    <row r="5181"/>
    <row r="5182"/>
    <row r="5183"/>
    <row r="5184"/>
    <row r="5185"/>
    <row r="5186"/>
    <row r="5187"/>
    <row r="5188"/>
    <row r="5189"/>
    <row r="5190"/>
    <row r="5191"/>
    <row r="5192"/>
    <row r="5193"/>
    <row r="5194"/>
    <row r="5195"/>
    <row r="5196"/>
    <row r="5197"/>
    <row r="5198"/>
    <row r="5199"/>
    <row r="5200"/>
    <row r="5201"/>
    <row r="5202"/>
    <row r="5203"/>
    <row r="5204"/>
    <row r="5205"/>
    <row r="5206"/>
    <row r="5207"/>
    <row r="5208"/>
    <row r="5209"/>
    <row r="5210"/>
    <row r="5211"/>
    <row r="5212"/>
    <row r="5213"/>
    <row r="5214"/>
    <row r="5215"/>
    <row r="5216"/>
    <row r="5217"/>
    <row r="5218"/>
    <row r="5219"/>
    <row r="5220"/>
    <row r="5221"/>
    <row r="5222"/>
    <row r="5223"/>
    <row r="5224"/>
    <row r="5225"/>
    <row r="5226"/>
    <row r="5227"/>
    <row r="5228"/>
    <row r="5229"/>
    <row r="5230"/>
    <row r="5231"/>
    <row r="5232"/>
    <row r="5233"/>
    <row r="5234"/>
    <row r="5235"/>
    <row r="5236"/>
    <row r="5237"/>
    <row r="5238"/>
    <row r="5239"/>
    <row r="5240"/>
    <row r="5241"/>
    <row r="5242"/>
    <row r="5243"/>
    <row r="5244"/>
    <row r="5245"/>
    <row r="5246"/>
    <row r="5247"/>
    <row r="5248"/>
    <row r="5249"/>
    <row r="5250"/>
    <row r="5251"/>
    <row r="5252"/>
    <row r="5253"/>
    <row r="5254"/>
    <row r="5255"/>
    <row r="5256"/>
    <row r="5257"/>
    <row r="5258"/>
    <row r="5259"/>
    <row r="5260"/>
    <row r="5261"/>
    <row r="5262"/>
    <row r="5263"/>
    <row r="5264"/>
    <row r="5265"/>
    <row r="5266"/>
    <row r="5267"/>
    <row r="5268"/>
    <row r="5269"/>
    <row r="5270"/>
    <row r="5271"/>
    <row r="5272"/>
    <row r="5273"/>
    <row r="5274"/>
    <row r="5275"/>
    <row r="5276"/>
    <row r="5277"/>
    <row r="5278"/>
    <row r="5279"/>
    <row r="5280"/>
    <row r="5281"/>
    <row r="5282"/>
    <row r="5283"/>
    <row r="5284"/>
    <row r="5285"/>
    <row r="5286"/>
    <row r="5287"/>
    <row r="5288"/>
    <row r="5289"/>
    <row r="5290"/>
    <row r="5291"/>
    <row r="5292"/>
    <row r="5293"/>
    <row r="5294"/>
    <row r="5295"/>
    <row r="5296"/>
    <row r="5297"/>
    <row r="5298"/>
    <row r="5299"/>
    <row r="5300"/>
    <row r="5301"/>
    <row r="5302"/>
    <row r="5303"/>
    <row r="5304"/>
    <row r="5305"/>
    <row r="5306"/>
    <row r="5307"/>
    <row r="5308"/>
    <row r="5309"/>
    <row r="5310"/>
    <row r="5311"/>
    <row r="5312"/>
    <row r="5313"/>
    <row r="5314"/>
    <row r="5315"/>
    <row r="5316"/>
    <row r="5317"/>
    <row r="5318"/>
    <row r="5319"/>
    <row r="5320"/>
    <row r="5321"/>
    <row r="5322"/>
    <row r="5323"/>
    <row r="5324"/>
    <row r="5325"/>
    <row r="5326"/>
    <row r="5327"/>
    <row r="5328"/>
    <row r="5329"/>
    <row r="5330"/>
    <row r="5331"/>
    <row r="5332"/>
    <row r="5333"/>
    <row r="5334"/>
    <row r="5335"/>
    <row r="5336"/>
    <row r="5337"/>
    <row r="5338"/>
    <row r="5339"/>
    <row r="5340"/>
    <row r="5341"/>
    <row r="5342"/>
    <row r="5343"/>
    <row r="5344"/>
    <row r="5345"/>
    <row r="5346"/>
    <row r="5347"/>
    <row r="5348"/>
    <row r="5349"/>
    <row r="5350"/>
    <row r="5351"/>
    <row r="5352"/>
    <row r="5353"/>
    <row r="5354"/>
    <row r="5355"/>
    <row r="5356"/>
    <row r="5357"/>
    <row r="5358"/>
    <row r="5359"/>
    <row r="5360"/>
    <row r="5361"/>
    <row r="5362"/>
    <row r="5363"/>
    <row r="5364"/>
    <row r="5365"/>
    <row r="5366"/>
    <row r="5367"/>
    <row r="5368"/>
    <row r="5369"/>
    <row r="5370"/>
    <row r="5371"/>
    <row r="5372"/>
    <row r="5373"/>
    <row r="5374"/>
    <row r="5375"/>
    <row r="5376"/>
    <row r="5377"/>
    <row r="5378"/>
    <row r="5379"/>
    <row r="5380"/>
    <row r="5381"/>
    <row r="5382"/>
    <row r="5383"/>
    <row r="5384"/>
    <row r="5385"/>
    <row r="5386"/>
    <row r="5387"/>
    <row r="5388"/>
    <row r="5389"/>
    <row r="5390"/>
    <row r="5391"/>
    <row r="5392"/>
    <row r="5393"/>
    <row r="5394"/>
    <row r="5395"/>
    <row r="5396"/>
    <row r="5397"/>
    <row r="5398"/>
    <row r="5399"/>
    <row r="5400"/>
    <row r="5401"/>
    <row r="5402"/>
    <row r="5403"/>
    <row r="5404"/>
    <row r="5405"/>
    <row r="5406"/>
    <row r="5407"/>
    <row r="5408"/>
    <row r="5409"/>
    <row r="5410"/>
    <row r="5411"/>
    <row r="5412"/>
    <row r="5413"/>
    <row r="5414"/>
    <row r="5415"/>
    <row r="5416"/>
    <row r="5417"/>
    <row r="5418"/>
    <row r="5419"/>
    <row r="5420"/>
    <row r="5421"/>
    <row r="5422"/>
    <row r="5423"/>
    <row r="5424"/>
    <row r="5425"/>
    <row r="5426"/>
    <row r="5427"/>
    <row r="5428"/>
    <row r="5429"/>
    <row r="5430"/>
    <row r="5431"/>
    <row r="5432"/>
    <row r="5433"/>
    <row r="5434"/>
    <row r="5435"/>
    <row r="5436"/>
    <row r="5437"/>
    <row r="5438"/>
    <row r="5439"/>
    <row r="5440"/>
    <row r="5441"/>
    <row r="5442"/>
    <row r="5443"/>
    <row r="5444"/>
    <row r="5445"/>
    <row r="5446"/>
    <row r="5447"/>
    <row r="5448"/>
    <row r="5449"/>
    <row r="5450"/>
    <row r="5451"/>
    <row r="5452"/>
    <row r="5453"/>
    <row r="5454"/>
    <row r="5455"/>
    <row r="5456"/>
    <row r="5457"/>
    <row r="5458"/>
    <row r="5459"/>
    <row r="5460"/>
    <row r="5461"/>
    <row r="5462"/>
    <row r="5463"/>
    <row r="5464"/>
    <row r="5465"/>
    <row r="5466"/>
    <row r="5467"/>
    <row r="5468"/>
    <row r="5469"/>
    <row r="5470"/>
    <row r="5471"/>
    <row r="5472"/>
    <row r="5473"/>
    <row r="5474"/>
    <row r="5475"/>
    <row r="5476"/>
    <row r="5477"/>
    <row r="5478"/>
    <row r="5479"/>
    <row r="5480"/>
    <row r="5481"/>
    <row r="5482"/>
    <row r="5483"/>
    <row r="5484"/>
    <row r="5485"/>
    <row r="5486"/>
    <row r="5487"/>
    <row r="5488"/>
    <row r="5489"/>
    <row r="5490"/>
    <row r="5491"/>
    <row r="5492"/>
    <row r="5493"/>
    <row r="5494"/>
    <row r="5495"/>
    <row r="5496"/>
    <row r="5497"/>
    <row r="5498"/>
    <row r="5499"/>
    <row r="5500"/>
    <row r="5501"/>
    <row r="5502"/>
    <row r="5503"/>
    <row r="5504"/>
    <row r="5505"/>
    <row r="5506"/>
    <row r="5507"/>
    <row r="5508"/>
    <row r="5509"/>
    <row r="5510"/>
    <row r="5511"/>
    <row r="5512"/>
    <row r="5513"/>
    <row r="5514"/>
    <row r="5515"/>
    <row r="5516"/>
    <row r="5517"/>
    <row r="5518"/>
    <row r="5519"/>
    <row r="5520"/>
    <row r="5521"/>
    <row r="5522"/>
    <row r="5523"/>
    <row r="5524"/>
    <row r="5525"/>
    <row r="5526"/>
    <row r="5527"/>
    <row r="5528"/>
    <row r="5529"/>
    <row r="5530"/>
    <row r="5531"/>
    <row r="5532"/>
    <row r="5533"/>
    <row r="5534"/>
    <row r="5535"/>
    <row r="5536"/>
    <row r="5537"/>
    <row r="5538"/>
    <row r="5539"/>
    <row r="5540"/>
    <row r="5541"/>
    <row r="5542"/>
    <row r="5543"/>
    <row r="5544"/>
    <row r="5545"/>
    <row r="5546"/>
    <row r="5547"/>
    <row r="5548"/>
    <row r="5549"/>
    <row r="5550"/>
    <row r="5551"/>
    <row r="5552"/>
    <row r="5553"/>
    <row r="5554"/>
    <row r="5555"/>
    <row r="5556"/>
    <row r="5557"/>
    <row r="5558"/>
    <row r="5559"/>
    <row r="5560"/>
    <row r="5561"/>
    <row r="5562"/>
    <row r="5563"/>
    <row r="5564"/>
    <row r="5565"/>
    <row r="5566"/>
    <row r="5567"/>
    <row r="5568"/>
    <row r="5569"/>
    <row r="5570"/>
    <row r="5571"/>
    <row r="5572"/>
    <row r="5573"/>
    <row r="5574"/>
    <row r="5575"/>
    <row r="5576"/>
    <row r="5577"/>
    <row r="5578"/>
    <row r="5579"/>
    <row r="5580"/>
    <row r="5581"/>
    <row r="5582"/>
    <row r="5583"/>
    <row r="5584"/>
    <row r="5585"/>
    <row r="5586"/>
    <row r="5587"/>
    <row r="5588"/>
    <row r="5589"/>
    <row r="5590"/>
    <row r="5591"/>
    <row r="5592"/>
    <row r="5593"/>
    <row r="5594"/>
    <row r="5595"/>
    <row r="5596"/>
    <row r="5597"/>
    <row r="5598"/>
    <row r="5599"/>
    <row r="5600"/>
    <row r="5601"/>
    <row r="5602"/>
    <row r="5603"/>
    <row r="5604"/>
    <row r="5605"/>
    <row r="5606"/>
    <row r="5607"/>
    <row r="5608"/>
    <row r="5609"/>
    <row r="5610"/>
    <row r="5611"/>
    <row r="5612"/>
    <row r="5613"/>
    <row r="5614"/>
    <row r="5615"/>
    <row r="5616"/>
    <row r="5617"/>
    <row r="5618"/>
    <row r="5619"/>
    <row r="5620"/>
    <row r="5621"/>
    <row r="5622"/>
    <row r="5623"/>
    <row r="5624"/>
    <row r="5625"/>
    <row r="5626"/>
    <row r="5627"/>
    <row r="5628"/>
    <row r="5629"/>
    <row r="5630"/>
    <row r="5631"/>
    <row r="5632"/>
    <row r="5633"/>
    <row r="5634"/>
    <row r="5635"/>
    <row r="5636"/>
    <row r="5637"/>
    <row r="5638"/>
    <row r="5639"/>
    <row r="5640"/>
    <row r="5641"/>
    <row r="5642"/>
    <row r="5643"/>
    <row r="5644"/>
    <row r="5645"/>
    <row r="5646"/>
    <row r="5647"/>
    <row r="5648"/>
    <row r="5649"/>
    <row r="5650"/>
    <row r="5651"/>
    <row r="5652"/>
    <row r="5653"/>
    <row r="5654"/>
    <row r="5655"/>
    <row r="5656"/>
    <row r="5657"/>
    <row r="5658"/>
    <row r="5659"/>
    <row r="5660"/>
    <row r="5661"/>
    <row r="5662"/>
    <row r="5663"/>
    <row r="5664"/>
    <row r="5665"/>
    <row r="5666"/>
    <row r="5667"/>
    <row r="5668"/>
    <row r="5669"/>
    <row r="5670"/>
    <row r="5671"/>
    <row r="5672"/>
    <row r="5673"/>
    <row r="5674"/>
    <row r="5675"/>
    <row r="5676"/>
    <row r="5677"/>
    <row r="5678"/>
    <row r="5679"/>
    <row r="5680"/>
    <row r="5681"/>
    <row r="5682"/>
    <row r="5683"/>
    <row r="5684"/>
    <row r="5685"/>
    <row r="5686"/>
    <row r="5687"/>
    <row r="5688"/>
    <row r="5689"/>
    <row r="5690"/>
    <row r="5691"/>
    <row r="5692"/>
    <row r="5693"/>
    <row r="5694"/>
    <row r="5695"/>
    <row r="5696"/>
    <row r="5697"/>
    <row r="5698"/>
    <row r="5699"/>
    <row r="5700"/>
    <row r="5701"/>
    <row r="5702"/>
    <row r="5703"/>
    <row r="5704"/>
    <row r="5705"/>
    <row r="5706"/>
    <row r="5707"/>
    <row r="5708"/>
    <row r="5709"/>
    <row r="5710"/>
    <row r="5711"/>
    <row r="5712"/>
    <row r="5713"/>
    <row r="5714"/>
    <row r="5715"/>
    <row r="5716"/>
    <row r="5717"/>
    <row r="5718"/>
    <row r="5719"/>
    <row r="5720"/>
    <row r="5721"/>
    <row r="5722"/>
    <row r="5723"/>
    <row r="5724"/>
    <row r="5725"/>
    <row r="5726"/>
    <row r="5727"/>
    <row r="5728"/>
    <row r="5729"/>
    <row r="5730"/>
    <row r="5731"/>
    <row r="5732"/>
    <row r="5733"/>
    <row r="5734"/>
    <row r="5735"/>
    <row r="5736"/>
    <row r="5737"/>
    <row r="5738"/>
    <row r="5739"/>
    <row r="5740"/>
    <row r="5741"/>
    <row r="5742"/>
    <row r="5743"/>
    <row r="5744"/>
    <row r="5745"/>
    <row r="5746"/>
    <row r="5747"/>
    <row r="5748"/>
    <row r="5749"/>
    <row r="5750"/>
    <row r="5751"/>
    <row r="5752"/>
    <row r="5753"/>
    <row r="5754"/>
    <row r="5755"/>
    <row r="5756"/>
    <row r="5757"/>
    <row r="5758"/>
    <row r="5759"/>
    <row r="5760"/>
    <row r="5761"/>
    <row r="5762"/>
    <row r="5763"/>
    <row r="5764"/>
    <row r="5765"/>
    <row r="5766"/>
    <row r="5767"/>
    <row r="5768"/>
    <row r="5769"/>
    <row r="5770"/>
    <row r="5771"/>
    <row r="5772"/>
    <row r="5773"/>
    <row r="5774"/>
    <row r="5775"/>
    <row r="5776"/>
    <row r="5777"/>
    <row r="5778"/>
    <row r="5779"/>
    <row r="5780"/>
    <row r="5781"/>
    <row r="5782"/>
    <row r="5783"/>
    <row r="5784"/>
    <row r="5785"/>
    <row r="5786"/>
    <row r="5787"/>
    <row r="5788"/>
    <row r="5789"/>
    <row r="5790"/>
    <row r="5791"/>
    <row r="5792"/>
    <row r="5793"/>
    <row r="5794"/>
    <row r="5795"/>
    <row r="5796"/>
    <row r="5797"/>
    <row r="5798"/>
    <row r="5799"/>
    <row r="5800"/>
    <row r="5801"/>
    <row r="5802"/>
    <row r="5803"/>
    <row r="5804"/>
    <row r="5805"/>
    <row r="5806"/>
    <row r="5807"/>
    <row r="5808"/>
    <row r="5809"/>
    <row r="5810"/>
    <row r="5811"/>
    <row r="5812"/>
    <row r="5813"/>
    <row r="5814"/>
    <row r="5815"/>
    <row r="5816"/>
    <row r="5817"/>
    <row r="5818"/>
    <row r="5819"/>
    <row r="5820"/>
    <row r="5821"/>
    <row r="5822"/>
    <row r="5823"/>
    <row r="5824"/>
    <row r="5825"/>
    <row r="5826"/>
    <row r="5827"/>
    <row r="5828"/>
    <row r="5829"/>
    <row r="5830"/>
    <row r="5831"/>
    <row r="5832"/>
    <row r="5833"/>
    <row r="5834"/>
    <row r="5835"/>
    <row r="5836"/>
    <row r="5837"/>
    <row r="5838"/>
    <row r="5839"/>
    <row r="5840"/>
    <row r="5841"/>
    <row r="5842"/>
    <row r="5843"/>
    <row r="5844"/>
    <row r="5845"/>
    <row r="5846"/>
    <row r="5847"/>
    <row r="5848"/>
    <row r="5849"/>
    <row r="5850"/>
    <row r="5851"/>
    <row r="5852"/>
    <row r="5853"/>
    <row r="5854"/>
    <row r="5855"/>
    <row r="5856"/>
    <row r="5857"/>
    <row r="5858"/>
    <row r="5859"/>
    <row r="5860"/>
    <row r="5861"/>
    <row r="5862"/>
    <row r="5863"/>
    <row r="5864"/>
    <row r="5865"/>
    <row r="5866"/>
    <row r="5867"/>
    <row r="5868"/>
    <row r="5869"/>
    <row r="5870"/>
    <row r="5871"/>
    <row r="5872"/>
    <row r="5873"/>
    <row r="5874"/>
    <row r="5875"/>
    <row r="5876"/>
    <row r="5877"/>
    <row r="5878"/>
    <row r="5879"/>
    <row r="5880"/>
    <row r="5881"/>
    <row r="5882"/>
    <row r="5883"/>
    <row r="5884"/>
    <row r="5885"/>
    <row r="5886"/>
    <row r="5887"/>
    <row r="5888"/>
    <row r="5889"/>
    <row r="5890"/>
    <row r="5891"/>
    <row r="5892"/>
    <row r="5893"/>
    <row r="5894"/>
    <row r="5895"/>
    <row r="5896"/>
    <row r="5897"/>
    <row r="5898"/>
    <row r="5899"/>
    <row r="5900"/>
    <row r="5901"/>
    <row r="5902"/>
    <row r="5903"/>
    <row r="5904"/>
    <row r="5905"/>
    <row r="5906"/>
    <row r="5907"/>
    <row r="5908"/>
    <row r="5909"/>
    <row r="5910"/>
    <row r="5911"/>
    <row r="5912"/>
    <row r="5913"/>
    <row r="5914"/>
    <row r="5915"/>
    <row r="5916"/>
    <row r="5917"/>
    <row r="5918"/>
    <row r="5919"/>
    <row r="5920"/>
    <row r="5921"/>
    <row r="5922"/>
    <row r="5923"/>
    <row r="5924"/>
    <row r="5925"/>
    <row r="5926"/>
    <row r="5927"/>
    <row r="5928"/>
    <row r="5929"/>
    <row r="5930"/>
    <row r="5931"/>
    <row r="5932"/>
    <row r="5933"/>
    <row r="5934"/>
    <row r="5935"/>
    <row r="5936"/>
    <row r="5937"/>
    <row r="5938"/>
    <row r="5939"/>
    <row r="5940"/>
    <row r="5941"/>
    <row r="5942"/>
    <row r="5943"/>
    <row r="5944"/>
    <row r="5945"/>
    <row r="5946"/>
    <row r="5947"/>
    <row r="5948"/>
    <row r="5949"/>
    <row r="5950"/>
    <row r="5951"/>
    <row r="5952"/>
    <row r="5953"/>
    <row r="5954"/>
    <row r="5955"/>
    <row r="5956"/>
    <row r="5957"/>
    <row r="5958"/>
    <row r="5959"/>
    <row r="5960"/>
    <row r="5961"/>
    <row r="5962"/>
    <row r="5963"/>
    <row r="5964"/>
    <row r="5965"/>
    <row r="5966"/>
    <row r="5967"/>
    <row r="5968"/>
    <row r="5969"/>
    <row r="5970"/>
    <row r="5971"/>
    <row r="5972"/>
    <row r="5973"/>
    <row r="5974"/>
    <row r="5975"/>
    <row r="5976"/>
    <row r="5977"/>
    <row r="5978"/>
    <row r="5979"/>
    <row r="5980"/>
    <row r="5981"/>
    <row r="5982"/>
    <row r="5983"/>
    <row r="5984"/>
    <row r="5985"/>
    <row r="5986"/>
    <row r="5987"/>
    <row r="5988"/>
    <row r="5989"/>
    <row r="5990"/>
    <row r="5991"/>
    <row r="5992"/>
    <row r="5993"/>
    <row r="5994"/>
    <row r="5995"/>
    <row r="5996"/>
    <row r="5997"/>
    <row r="5998"/>
    <row r="5999"/>
    <row r="6000"/>
    <row r="6001"/>
    <row r="6002"/>
    <row r="6003"/>
    <row r="6004"/>
    <row r="6005"/>
    <row r="6006"/>
    <row r="6007"/>
    <row r="6008"/>
    <row r="6009"/>
    <row r="6010"/>
    <row r="6011"/>
    <row r="6012"/>
    <row r="6013"/>
    <row r="6014"/>
    <row r="6015"/>
    <row r="6016"/>
    <row r="6017"/>
    <row r="6018"/>
    <row r="6019"/>
    <row r="6020"/>
    <row r="6021"/>
    <row r="6022"/>
    <row r="6023"/>
    <row r="6024"/>
    <row r="6025"/>
    <row r="6026"/>
    <row r="6027"/>
    <row r="6028"/>
    <row r="6029"/>
    <row r="6030"/>
    <row r="6031"/>
    <row r="6032"/>
    <row r="6033"/>
    <row r="6034"/>
    <row r="6035"/>
    <row r="6036"/>
    <row r="6037"/>
    <row r="6038"/>
    <row r="6039"/>
    <row r="6040"/>
    <row r="6041"/>
    <row r="6042"/>
    <row r="6043"/>
    <row r="6044"/>
    <row r="6045"/>
    <row r="6046"/>
    <row r="6047"/>
    <row r="6048"/>
    <row r="6049"/>
    <row r="6050"/>
    <row r="6051"/>
    <row r="6052"/>
    <row r="6053"/>
    <row r="6054"/>
    <row r="6055"/>
    <row r="6056"/>
    <row r="6057"/>
    <row r="6058"/>
    <row r="6059"/>
    <row r="6060"/>
    <row r="6061"/>
    <row r="6062"/>
    <row r="6063"/>
    <row r="6064"/>
    <row r="6065"/>
    <row r="6066"/>
    <row r="6067"/>
    <row r="6068"/>
    <row r="6069"/>
    <row r="6070"/>
    <row r="6071"/>
    <row r="6072"/>
    <row r="6073"/>
    <row r="6074"/>
    <row r="6075"/>
    <row r="6076"/>
    <row r="6077"/>
    <row r="6078"/>
    <row r="6079"/>
    <row r="6080"/>
    <row r="6081"/>
    <row r="6082"/>
    <row r="6083"/>
    <row r="6084"/>
    <row r="6085"/>
    <row r="6086"/>
    <row r="6087"/>
    <row r="6088"/>
    <row r="6089"/>
    <row r="6090"/>
    <row r="6091"/>
    <row r="6092"/>
    <row r="6093"/>
    <row r="6094"/>
    <row r="6095"/>
    <row r="6096"/>
    <row r="6097"/>
    <row r="6098"/>
    <row r="6099"/>
    <row r="6100"/>
    <row r="6101"/>
    <row r="6102"/>
    <row r="6103"/>
    <row r="6104"/>
    <row r="6105"/>
    <row r="6106"/>
    <row r="6107"/>
    <row r="6108"/>
    <row r="6109"/>
    <row r="6110"/>
    <row r="6111"/>
    <row r="6112"/>
    <row r="6113"/>
    <row r="6114"/>
    <row r="6115"/>
    <row r="6116"/>
    <row r="6117"/>
    <row r="6118"/>
    <row r="6119"/>
    <row r="6120"/>
    <row r="6121"/>
    <row r="6122"/>
    <row r="6123"/>
    <row r="6124"/>
    <row r="6125"/>
    <row r="6126"/>
    <row r="6127"/>
    <row r="6128"/>
    <row r="6129"/>
    <row r="6130"/>
    <row r="6131"/>
    <row r="6132"/>
    <row r="6133"/>
    <row r="6134"/>
    <row r="6135"/>
    <row r="6136"/>
    <row r="6137"/>
    <row r="6138"/>
    <row r="6139"/>
    <row r="6140"/>
    <row r="6141"/>
    <row r="6142"/>
    <row r="6143"/>
    <row r="6144"/>
    <row r="6145"/>
    <row r="6146"/>
    <row r="6147"/>
    <row r="6148"/>
    <row r="6149"/>
    <row r="6150"/>
    <row r="6151"/>
    <row r="6152"/>
    <row r="6153"/>
    <row r="6154"/>
    <row r="6155"/>
    <row r="6156"/>
    <row r="6157"/>
    <row r="6158"/>
    <row r="6159"/>
    <row r="6160"/>
    <row r="6161"/>
    <row r="6162"/>
    <row r="6163"/>
    <row r="6164"/>
    <row r="6165"/>
    <row r="6166"/>
    <row r="6167"/>
    <row r="6168"/>
    <row r="6169"/>
    <row r="6170"/>
    <row r="6171"/>
    <row r="6172"/>
    <row r="6173"/>
    <row r="6174"/>
    <row r="6175"/>
    <row r="6176"/>
    <row r="6177"/>
    <row r="6178"/>
    <row r="6179"/>
    <row r="6180"/>
    <row r="6181"/>
    <row r="6182"/>
    <row r="6183"/>
    <row r="6184"/>
    <row r="6185"/>
    <row r="6186"/>
    <row r="6187"/>
    <row r="6188"/>
    <row r="6189"/>
    <row r="6190"/>
    <row r="6191"/>
    <row r="6192"/>
    <row r="6193"/>
    <row r="6194"/>
    <row r="6195"/>
    <row r="6196"/>
    <row r="6197"/>
    <row r="6198"/>
    <row r="6199"/>
    <row r="6200"/>
    <row r="6201"/>
    <row r="6202"/>
    <row r="6203"/>
    <row r="6204"/>
    <row r="6205"/>
    <row r="6206"/>
    <row r="6207"/>
    <row r="6208"/>
    <row r="6209"/>
    <row r="6210"/>
    <row r="6211"/>
    <row r="6212"/>
    <row r="6213"/>
    <row r="6214"/>
    <row r="6215"/>
    <row r="6216"/>
    <row r="6217"/>
    <row r="6218"/>
    <row r="6219"/>
    <row r="6220"/>
    <row r="6221"/>
    <row r="6222"/>
    <row r="6223"/>
    <row r="6224"/>
    <row r="6225"/>
    <row r="6226"/>
    <row r="6227"/>
    <row r="6228"/>
    <row r="6229"/>
    <row r="6230"/>
    <row r="6231"/>
    <row r="6232"/>
    <row r="6233"/>
    <row r="6234"/>
    <row r="6235"/>
    <row r="6236"/>
    <row r="6237"/>
    <row r="6238"/>
    <row r="6239"/>
    <row r="6240"/>
    <row r="6241"/>
    <row r="6242"/>
    <row r="6243"/>
    <row r="6244"/>
    <row r="6245"/>
    <row r="6246"/>
    <row r="6247"/>
    <row r="6248"/>
    <row r="6249"/>
    <row r="6250"/>
    <row r="6251"/>
    <row r="6252"/>
    <row r="6253"/>
    <row r="6254"/>
    <row r="6255"/>
    <row r="6256"/>
    <row r="6257"/>
    <row r="6258"/>
    <row r="6259"/>
    <row r="6260"/>
    <row r="6261"/>
    <row r="6262"/>
    <row r="6263"/>
    <row r="6264"/>
    <row r="6265"/>
    <row r="6266"/>
    <row r="6267"/>
    <row r="6268"/>
    <row r="6269"/>
    <row r="6270"/>
    <row r="6271"/>
    <row r="6272"/>
    <row r="6273"/>
    <row r="6274"/>
    <row r="6275"/>
    <row r="6276"/>
    <row r="6277"/>
    <row r="6278"/>
    <row r="6279"/>
    <row r="6280"/>
    <row r="6281"/>
    <row r="6282"/>
    <row r="6283"/>
    <row r="6284"/>
    <row r="6285"/>
    <row r="6286"/>
    <row r="6287"/>
    <row r="6288"/>
    <row r="6289"/>
    <row r="6290"/>
    <row r="6291"/>
    <row r="6292"/>
    <row r="6293"/>
    <row r="6294"/>
    <row r="6295"/>
    <row r="6296"/>
    <row r="6297"/>
    <row r="6298"/>
    <row r="6299"/>
    <row r="6300"/>
    <row r="6301"/>
    <row r="6302"/>
    <row r="6303"/>
    <row r="6304"/>
    <row r="6305"/>
    <row r="6306"/>
    <row r="6307"/>
    <row r="6308"/>
    <row r="6309"/>
    <row r="6310"/>
    <row r="6311"/>
    <row r="6312"/>
    <row r="6313"/>
    <row r="6314"/>
    <row r="6315"/>
    <row r="6316"/>
    <row r="6317"/>
    <row r="6318"/>
    <row r="6319"/>
    <row r="6320"/>
    <row r="6321"/>
    <row r="6322"/>
    <row r="6323"/>
    <row r="6324"/>
    <row r="6325"/>
    <row r="6326"/>
    <row r="6327"/>
    <row r="6328"/>
    <row r="6329"/>
    <row r="6330"/>
    <row r="6331"/>
    <row r="6332"/>
    <row r="6333"/>
    <row r="6334"/>
    <row r="6335"/>
    <row r="6336"/>
    <row r="6337"/>
    <row r="6338"/>
    <row r="6339"/>
    <row r="6340"/>
    <row r="6341"/>
    <row r="6342"/>
    <row r="6343"/>
    <row r="6344"/>
    <row r="6345"/>
    <row r="6346"/>
    <row r="6347"/>
    <row r="6348"/>
    <row r="6349"/>
    <row r="6350"/>
    <row r="6351"/>
    <row r="6352"/>
    <row r="6353"/>
    <row r="6354"/>
    <row r="6355"/>
    <row r="6356"/>
    <row r="6357"/>
    <row r="6358"/>
    <row r="6359"/>
    <row r="6360"/>
    <row r="6361"/>
    <row r="6362"/>
    <row r="6363"/>
    <row r="6364"/>
    <row r="6365"/>
    <row r="6366"/>
    <row r="6367"/>
    <row r="6368"/>
    <row r="6369"/>
    <row r="6370"/>
    <row r="6371"/>
    <row r="6372"/>
    <row r="6373"/>
    <row r="6374"/>
    <row r="6375"/>
    <row r="6376"/>
    <row r="6377"/>
    <row r="6378"/>
    <row r="6379"/>
    <row r="6380"/>
    <row r="6381"/>
    <row r="6382"/>
    <row r="6383"/>
    <row r="6384"/>
    <row r="6385"/>
    <row r="6386"/>
    <row r="6387"/>
    <row r="6388"/>
    <row r="6389"/>
    <row r="6390"/>
    <row r="6391"/>
    <row r="6392"/>
    <row r="6393"/>
    <row r="6394"/>
    <row r="6395"/>
    <row r="6396"/>
    <row r="6397"/>
    <row r="6398"/>
    <row r="6399"/>
    <row r="6400"/>
    <row r="6401"/>
    <row r="6402"/>
    <row r="6403"/>
    <row r="6404"/>
    <row r="6405"/>
    <row r="6406"/>
    <row r="6407"/>
    <row r="6408"/>
    <row r="6409"/>
    <row r="6410"/>
    <row r="6411"/>
    <row r="6412"/>
    <row r="6413"/>
    <row r="6414"/>
    <row r="6415"/>
    <row r="6416"/>
    <row r="6417"/>
    <row r="6418"/>
    <row r="6419"/>
    <row r="6420"/>
    <row r="6421"/>
    <row r="6422"/>
    <row r="6423"/>
    <row r="6424"/>
    <row r="6425"/>
    <row r="6426"/>
    <row r="6427"/>
    <row r="6428"/>
    <row r="6429"/>
    <row r="6430"/>
    <row r="6431"/>
    <row r="6432"/>
    <row r="6433"/>
    <row r="6434"/>
    <row r="6435"/>
    <row r="6436"/>
    <row r="6437"/>
    <row r="6438"/>
    <row r="6439"/>
    <row r="6440"/>
    <row r="6441"/>
    <row r="6442"/>
    <row r="6443"/>
    <row r="6444"/>
    <row r="6445"/>
    <row r="6446"/>
    <row r="6447"/>
    <row r="6448"/>
    <row r="6449"/>
    <row r="6450"/>
    <row r="6451"/>
    <row r="6452"/>
    <row r="6453"/>
    <row r="6454"/>
    <row r="6455"/>
    <row r="6456"/>
    <row r="6457"/>
    <row r="6458"/>
    <row r="6459"/>
    <row r="6460"/>
    <row r="6461"/>
    <row r="6462"/>
    <row r="6463"/>
    <row r="6464"/>
    <row r="6465"/>
    <row r="6466"/>
    <row r="6467"/>
    <row r="6468"/>
    <row r="6469"/>
    <row r="6470"/>
    <row r="6471"/>
    <row r="6472"/>
    <row r="6473"/>
    <row r="6474"/>
    <row r="6475"/>
    <row r="6476"/>
    <row r="6477"/>
    <row r="6478"/>
    <row r="6479"/>
    <row r="6480"/>
    <row r="6481"/>
    <row r="6482"/>
    <row r="6483"/>
    <row r="6484"/>
    <row r="6485"/>
    <row r="6486"/>
    <row r="6487"/>
    <row r="6488"/>
    <row r="6489"/>
    <row r="6490"/>
    <row r="6491"/>
    <row r="6492"/>
    <row r="6493"/>
    <row r="6494"/>
    <row r="6495"/>
    <row r="6496"/>
    <row r="6497"/>
    <row r="6498"/>
    <row r="6499"/>
    <row r="6500"/>
    <row r="6501"/>
    <row r="6502"/>
    <row r="6503"/>
    <row r="6504"/>
    <row r="6505"/>
    <row r="6506"/>
    <row r="6507"/>
    <row r="6508"/>
    <row r="6509"/>
    <row r="6510"/>
    <row r="6511"/>
    <row r="6512"/>
    <row r="6513"/>
    <row r="6514"/>
    <row r="6515"/>
    <row r="6516"/>
    <row r="6517"/>
    <row r="6518"/>
    <row r="6519"/>
    <row r="6520"/>
    <row r="6521"/>
    <row r="6522"/>
    <row r="6523"/>
    <row r="6524"/>
    <row r="6525"/>
    <row r="6526"/>
    <row r="6527"/>
    <row r="6528"/>
    <row r="6529"/>
    <row r="6530"/>
    <row r="6531"/>
    <row r="6532"/>
    <row r="6533"/>
    <row r="6534"/>
    <row r="6535"/>
    <row r="6536"/>
    <row r="6537"/>
    <row r="6538"/>
    <row r="6539"/>
    <row r="6540"/>
    <row r="6541"/>
    <row r="6542"/>
    <row r="6543"/>
    <row r="6544"/>
    <row r="6545"/>
    <row r="6546"/>
    <row r="6547"/>
    <row r="6548"/>
    <row r="6549"/>
    <row r="6550"/>
    <row r="6551"/>
    <row r="6552"/>
    <row r="6553"/>
    <row r="6554"/>
    <row r="6555"/>
    <row r="6556"/>
    <row r="6557"/>
    <row r="6558"/>
    <row r="6559"/>
    <row r="6560"/>
    <row r="6561"/>
    <row r="6562"/>
    <row r="6563"/>
    <row r="6564"/>
    <row r="6565"/>
    <row r="6566"/>
    <row r="6567"/>
    <row r="6568"/>
    <row r="6569"/>
    <row r="6570"/>
    <row r="6571"/>
    <row r="6572"/>
    <row r="6573"/>
    <row r="6574"/>
    <row r="6575"/>
    <row r="6576"/>
    <row r="6577"/>
    <row r="6578"/>
    <row r="6579"/>
    <row r="6580"/>
    <row r="6581"/>
    <row r="6582"/>
    <row r="6583"/>
    <row r="6584"/>
    <row r="6585"/>
    <row r="6586"/>
    <row r="6587"/>
    <row r="6588"/>
    <row r="6589"/>
    <row r="6590"/>
    <row r="6591"/>
    <row r="6592"/>
    <row r="6593"/>
    <row r="6594"/>
    <row r="6595"/>
    <row r="6596"/>
    <row r="6597"/>
    <row r="6598"/>
    <row r="6599"/>
    <row r="6600"/>
    <row r="6601"/>
    <row r="6602"/>
    <row r="6603"/>
    <row r="6604"/>
    <row r="6605"/>
    <row r="6606"/>
    <row r="6607"/>
    <row r="6608"/>
    <row r="6609"/>
    <row r="6610"/>
    <row r="6611"/>
    <row r="6612"/>
    <row r="6613"/>
    <row r="6614"/>
    <row r="6615"/>
    <row r="6616"/>
    <row r="6617"/>
    <row r="6618"/>
    <row r="6619"/>
    <row r="6620"/>
    <row r="6621"/>
    <row r="6622"/>
    <row r="6623"/>
    <row r="6624"/>
    <row r="6625"/>
    <row r="6626"/>
    <row r="6627"/>
    <row r="6628"/>
    <row r="6629"/>
    <row r="6630"/>
    <row r="6631"/>
    <row r="6632"/>
    <row r="6633"/>
    <row r="6634"/>
    <row r="6635"/>
    <row r="6636"/>
    <row r="6637"/>
    <row r="6638"/>
    <row r="6639"/>
    <row r="6640"/>
    <row r="6641"/>
    <row r="6642"/>
    <row r="6643"/>
    <row r="6644"/>
    <row r="6645"/>
    <row r="6646"/>
    <row r="6647"/>
    <row r="6648"/>
    <row r="6649"/>
    <row r="6650"/>
    <row r="6651"/>
    <row r="6652"/>
    <row r="6653"/>
    <row r="6654"/>
    <row r="6655"/>
    <row r="6656"/>
    <row r="6657"/>
    <row r="6658"/>
    <row r="6659"/>
    <row r="6660"/>
    <row r="6661"/>
    <row r="6662"/>
    <row r="6663"/>
    <row r="6664"/>
    <row r="6665"/>
    <row r="6666"/>
    <row r="6667"/>
    <row r="6668"/>
    <row r="6669"/>
    <row r="6670"/>
    <row r="6671"/>
    <row r="6672"/>
    <row r="6673"/>
    <row r="6674"/>
    <row r="6675"/>
    <row r="6676"/>
    <row r="6677"/>
    <row r="6678"/>
    <row r="6679"/>
    <row r="6680"/>
    <row r="6681"/>
    <row r="6682"/>
    <row r="6683"/>
    <row r="6684"/>
    <row r="6685"/>
    <row r="6686"/>
    <row r="6687"/>
    <row r="6688"/>
    <row r="6689"/>
    <row r="6690"/>
    <row r="6691"/>
    <row r="6692"/>
    <row r="6693"/>
    <row r="6694"/>
    <row r="6695"/>
    <row r="6696"/>
    <row r="6697"/>
    <row r="6698"/>
    <row r="6699"/>
    <row r="6700"/>
    <row r="6701"/>
    <row r="6702"/>
    <row r="6703"/>
    <row r="6704"/>
    <row r="6705"/>
    <row r="6706"/>
    <row r="6707"/>
    <row r="6708"/>
    <row r="6709"/>
    <row r="6710"/>
    <row r="6711"/>
    <row r="6712"/>
    <row r="6713"/>
    <row r="6714"/>
    <row r="6715"/>
    <row r="6716"/>
    <row r="6717"/>
    <row r="6718"/>
    <row r="6719"/>
    <row r="6720"/>
    <row r="6721"/>
    <row r="6722"/>
    <row r="6723"/>
    <row r="6724"/>
    <row r="6725"/>
    <row r="6726"/>
    <row r="6727"/>
    <row r="6728"/>
    <row r="6729"/>
    <row r="6730"/>
    <row r="6731"/>
    <row r="6732"/>
    <row r="6733"/>
    <row r="6734"/>
    <row r="6735"/>
    <row r="6736"/>
    <row r="6737"/>
    <row r="6738"/>
    <row r="6739"/>
    <row r="6740"/>
    <row r="6741"/>
    <row r="6742"/>
    <row r="6743"/>
    <row r="6744"/>
    <row r="6745"/>
    <row r="6746"/>
    <row r="6747"/>
    <row r="6748"/>
    <row r="6749"/>
    <row r="6750"/>
    <row r="6751"/>
    <row r="6752"/>
    <row r="6753"/>
    <row r="6754"/>
    <row r="6755"/>
    <row r="6756"/>
    <row r="6757"/>
    <row r="6758"/>
    <row r="6759"/>
    <row r="6760"/>
    <row r="6761"/>
    <row r="6762"/>
    <row r="6763"/>
    <row r="6764"/>
    <row r="6765"/>
    <row r="6766"/>
    <row r="6767"/>
    <row r="6768"/>
    <row r="6769"/>
    <row r="6770"/>
    <row r="6771"/>
    <row r="6772"/>
    <row r="6773"/>
    <row r="6774"/>
    <row r="6775"/>
    <row r="6776"/>
    <row r="6777"/>
    <row r="6778"/>
    <row r="6779"/>
    <row r="6780"/>
    <row r="6781"/>
    <row r="6782"/>
    <row r="6783"/>
    <row r="6784"/>
    <row r="6785"/>
    <row r="6786"/>
    <row r="6787"/>
    <row r="6788"/>
    <row r="6789"/>
    <row r="6790"/>
    <row r="6791"/>
    <row r="6792"/>
    <row r="6793"/>
    <row r="6794"/>
    <row r="6795"/>
    <row r="6796"/>
    <row r="6797"/>
    <row r="6798"/>
    <row r="6799"/>
    <row r="6800"/>
    <row r="6801"/>
    <row r="6802"/>
    <row r="6803"/>
    <row r="6804"/>
    <row r="6805"/>
    <row r="6806"/>
    <row r="6807"/>
    <row r="6808"/>
    <row r="6809"/>
    <row r="6810"/>
    <row r="6811"/>
    <row r="6812"/>
    <row r="6813"/>
    <row r="6814"/>
    <row r="6815"/>
    <row r="6816"/>
    <row r="6817"/>
    <row r="6818"/>
    <row r="6819"/>
    <row r="6820"/>
    <row r="6821"/>
    <row r="6822"/>
    <row r="6823"/>
    <row r="6824"/>
    <row r="6825"/>
    <row r="6826"/>
    <row r="6827"/>
    <row r="6828"/>
    <row r="6829"/>
    <row r="6830"/>
    <row r="6831"/>
    <row r="6832"/>
    <row r="6833"/>
    <row r="6834"/>
    <row r="6835"/>
    <row r="6836"/>
    <row r="6837"/>
    <row r="6838"/>
    <row r="6839"/>
    <row r="6840"/>
    <row r="6841"/>
    <row r="6842"/>
    <row r="6843"/>
    <row r="6844"/>
    <row r="6845"/>
    <row r="6846"/>
    <row r="6847"/>
    <row r="6848"/>
    <row r="6849"/>
    <row r="6850"/>
    <row r="6851"/>
    <row r="6852"/>
    <row r="6853"/>
    <row r="6854"/>
    <row r="6855"/>
    <row r="6856"/>
    <row r="6857"/>
    <row r="6858"/>
    <row r="6859"/>
    <row r="6860"/>
    <row r="6861"/>
    <row r="6862"/>
    <row r="6863"/>
    <row r="6864"/>
    <row r="6865"/>
    <row r="6866"/>
    <row r="6867"/>
    <row r="6868"/>
    <row r="6869"/>
    <row r="6870"/>
    <row r="6871"/>
    <row r="6872"/>
    <row r="6873"/>
    <row r="6874"/>
    <row r="6875"/>
    <row r="6876"/>
    <row r="6877"/>
    <row r="6878"/>
    <row r="6879"/>
    <row r="6880"/>
    <row r="6881"/>
    <row r="6882"/>
    <row r="6883"/>
    <row r="6884"/>
    <row r="6885"/>
    <row r="6886"/>
    <row r="6887"/>
    <row r="6888"/>
    <row r="6889"/>
    <row r="6890"/>
    <row r="6891"/>
    <row r="6892"/>
    <row r="6893"/>
    <row r="6894"/>
    <row r="6895"/>
    <row r="6896"/>
    <row r="6897"/>
    <row r="6898"/>
    <row r="6899"/>
    <row r="6900"/>
    <row r="6901"/>
    <row r="6902"/>
    <row r="6903"/>
    <row r="6904"/>
    <row r="6905"/>
    <row r="6906"/>
    <row r="6907"/>
    <row r="6908"/>
    <row r="6909"/>
    <row r="6910"/>
    <row r="6911"/>
    <row r="6912"/>
    <row r="6913"/>
    <row r="6914"/>
    <row r="6915"/>
    <row r="6916"/>
    <row r="6917"/>
    <row r="6918"/>
    <row r="6919"/>
    <row r="6920"/>
    <row r="6921"/>
    <row r="6922"/>
    <row r="6923"/>
    <row r="6924"/>
    <row r="6925"/>
    <row r="6926"/>
    <row r="6927"/>
    <row r="6928"/>
    <row r="6929"/>
    <row r="6930"/>
    <row r="6931"/>
    <row r="6932"/>
    <row r="6933"/>
    <row r="6934"/>
    <row r="6935"/>
    <row r="6936"/>
    <row r="6937"/>
    <row r="6938"/>
    <row r="6939"/>
    <row r="6940"/>
    <row r="6941"/>
    <row r="6942"/>
    <row r="6943"/>
    <row r="6944"/>
    <row r="6945"/>
    <row r="6946"/>
    <row r="6947"/>
    <row r="6948"/>
    <row r="6949"/>
    <row r="6950"/>
    <row r="6951"/>
    <row r="6952"/>
    <row r="6953"/>
    <row r="6954"/>
    <row r="6955"/>
    <row r="6956"/>
    <row r="6957"/>
    <row r="6958"/>
    <row r="6959"/>
    <row r="6960"/>
    <row r="6961"/>
    <row r="6962"/>
    <row r="6963"/>
    <row r="6964"/>
    <row r="6965"/>
    <row r="6966"/>
    <row r="6967"/>
    <row r="6968"/>
    <row r="6969"/>
    <row r="6970"/>
    <row r="6971"/>
    <row r="6972"/>
    <row r="6973"/>
    <row r="6974"/>
    <row r="6975"/>
    <row r="6976"/>
    <row r="6977"/>
    <row r="6978"/>
    <row r="6979"/>
    <row r="6980"/>
    <row r="6981"/>
    <row r="6982"/>
    <row r="6983"/>
    <row r="6984"/>
    <row r="6985"/>
    <row r="6986"/>
    <row r="6987"/>
    <row r="6988"/>
    <row r="6989"/>
    <row r="6990"/>
    <row r="6991"/>
    <row r="6992"/>
    <row r="6993"/>
    <row r="6994"/>
    <row r="6995"/>
    <row r="6996"/>
    <row r="6997"/>
    <row r="6998"/>
    <row r="6999"/>
    <row r="7000"/>
    <row r="7001"/>
    <row r="7002"/>
    <row r="7003"/>
    <row r="7004"/>
    <row r="7005"/>
    <row r="7006"/>
    <row r="7007"/>
    <row r="7008"/>
    <row r="7009"/>
    <row r="7010"/>
    <row r="7011"/>
    <row r="7012"/>
    <row r="7013"/>
    <row r="7014"/>
    <row r="7015"/>
    <row r="7016"/>
    <row r="7017"/>
    <row r="7018"/>
    <row r="7019"/>
    <row r="7020"/>
    <row r="7021"/>
    <row r="7022"/>
    <row r="7023"/>
    <row r="7024"/>
    <row r="7025"/>
    <row r="7026"/>
    <row r="7027"/>
    <row r="7028"/>
    <row r="7029"/>
    <row r="7030"/>
    <row r="7031"/>
    <row r="7032"/>
    <row r="7033"/>
    <row r="7034"/>
    <row r="7035"/>
    <row r="7036"/>
    <row r="7037"/>
    <row r="7038"/>
    <row r="7039"/>
    <row r="7040"/>
    <row r="7041"/>
    <row r="7042"/>
    <row r="7043"/>
    <row r="7044"/>
    <row r="7045"/>
    <row r="7046"/>
    <row r="7047"/>
    <row r="7048"/>
    <row r="7049"/>
    <row r="7050"/>
    <row r="7051"/>
    <row r="7052"/>
    <row r="7053"/>
    <row r="7054"/>
    <row r="7055"/>
    <row r="7056"/>
    <row r="7057"/>
    <row r="7058"/>
    <row r="7059"/>
    <row r="7060"/>
    <row r="7061"/>
    <row r="7062"/>
    <row r="7063"/>
    <row r="7064"/>
    <row r="7065"/>
    <row r="7066"/>
    <row r="7067"/>
    <row r="7068"/>
    <row r="7069"/>
    <row r="7070"/>
    <row r="7071"/>
    <row r="7072"/>
    <row r="7073"/>
    <row r="7074"/>
    <row r="7075"/>
    <row r="7076"/>
    <row r="7077"/>
    <row r="7078"/>
    <row r="7079"/>
    <row r="7080"/>
    <row r="7081"/>
    <row r="7082"/>
    <row r="7083"/>
    <row r="7084"/>
    <row r="7085"/>
    <row r="7086"/>
    <row r="7087"/>
    <row r="7088"/>
    <row r="7089"/>
    <row r="7090"/>
    <row r="7091"/>
    <row r="7092"/>
    <row r="7093"/>
    <row r="7094"/>
    <row r="7095"/>
    <row r="7096"/>
    <row r="7097"/>
    <row r="7098"/>
    <row r="7099"/>
    <row r="7100"/>
    <row r="7101"/>
    <row r="7102"/>
    <row r="7103"/>
    <row r="7104"/>
    <row r="7105"/>
    <row r="7106"/>
    <row r="7107"/>
    <row r="7108"/>
    <row r="7109"/>
    <row r="7110"/>
    <row r="7111"/>
    <row r="7112"/>
    <row r="7113"/>
    <row r="7114"/>
    <row r="7115"/>
    <row r="7116"/>
    <row r="7117"/>
    <row r="7118"/>
    <row r="7119"/>
    <row r="7120"/>
    <row r="7121"/>
    <row r="7122"/>
    <row r="7123"/>
    <row r="7124"/>
    <row r="7125"/>
    <row r="7126"/>
    <row r="7127"/>
    <row r="7128"/>
    <row r="7129"/>
    <row r="7130"/>
    <row r="7131"/>
    <row r="7132"/>
    <row r="7133"/>
    <row r="7134"/>
    <row r="7135"/>
    <row r="7136"/>
    <row r="7137"/>
    <row r="7138"/>
    <row r="7139"/>
    <row r="7140"/>
    <row r="7141"/>
    <row r="7142"/>
    <row r="7143"/>
    <row r="7144"/>
    <row r="7145"/>
    <row r="7146"/>
    <row r="7147"/>
    <row r="7148"/>
    <row r="7149"/>
    <row r="7150"/>
    <row r="7151"/>
    <row r="7152"/>
    <row r="7153"/>
    <row r="7154"/>
    <row r="7155"/>
    <row r="7156"/>
    <row r="7157"/>
    <row r="7158"/>
    <row r="7159"/>
    <row r="7160"/>
    <row r="7161"/>
    <row r="7162"/>
    <row r="7163"/>
    <row r="7164"/>
    <row r="7165"/>
    <row r="7166"/>
    <row r="7167"/>
    <row r="7168"/>
    <row r="7169"/>
    <row r="7170"/>
    <row r="7171"/>
    <row r="7172"/>
    <row r="7173"/>
    <row r="7174"/>
    <row r="7175"/>
    <row r="7176"/>
    <row r="7177"/>
    <row r="7178"/>
    <row r="7179"/>
    <row r="7180"/>
    <row r="7181"/>
    <row r="7182"/>
    <row r="7183"/>
    <row r="7184"/>
    <row r="7185"/>
    <row r="7186"/>
    <row r="7187"/>
    <row r="7188"/>
    <row r="7189"/>
    <row r="7190"/>
    <row r="7191"/>
    <row r="7192"/>
    <row r="7193"/>
    <row r="7194"/>
    <row r="7195"/>
    <row r="7196"/>
    <row r="7197"/>
    <row r="7198"/>
    <row r="7199"/>
    <row r="7200"/>
    <row r="7201"/>
    <row r="7202"/>
    <row r="7203"/>
    <row r="7204"/>
    <row r="7205"/>
    <row r="7206"/>
    <row r="7207"/>
    <row r="7208"/>
    <row r="7209"/>
    <row r="7210"/>
    <row r="7211"/>
    <row r="7212"/>
    <row r="7213"/>
    <row r="7214"/>
    <row r="7215"/>
    <row r="7216"/>
    <row r="7217"/>
    <row r="7218"/>
    <row r="7219"/>
    <row r="7220"/>
    <row r="7221"/>
    <row r="7222"/>
    <row r="7223"/>
    <row r="7224"/>
    <row r="7225"/>
    <row r="7226"/>
    <row r="7227"/>
    <row r="7228"/>
    <row r="7229"/>
    <row r="7230"/>
    <row r="7231"/>
    <row r="7232"/>
    <row r="7233"/>
    <row r="7234"/>
    <row r="7235"/>
    <row r="7236"/>
    <row r="7237"/>
    <row r="7238"/>
    <row r="7239"/>
    <row r="7240"/>
    <row r="7241"/>
    <row r="7242"/>
    <row r="7243"/>
    <row r="7244"/>
    <row r="7245"/>
    <row r="7246"/>
    <row r="7247"/>
    <row r="7248"/>
    <row r="7249"/>
    <row r="7250"/>
    <row r="7251"/>
    <row r="7252"/>
    <row r="7253"/>
    <row r="7254"/>
    <row r="7255"/>
    <row r="7256"/>
    <row r="7257"/>
    <row r="7258"/>
    <row r="7259"/>
    <row r="7260"/>
    <row r="7261"/>
    <row r="7262"/>
    <row r="7263"/>
    <row r="7264"/>
    <row r="7265"/>
    <row r="7266"/>
    <row r="7267"/>
    <row r="7268"/>
    <row r="7269"/>
    <row r="7270"/>
    <row r="7271"/>
    <row r="7272"/>
    <row r="7273"/>
    <row r="7274"/>
    <row r="7275"/>
    <row r="7276"/>
    <row r="7277"/>
    <row r="7278"/>
    <row r="7279"/>
    <row r="7280"/>
    <row r="7281"/>
    <row r="7282"/>
    <row r="7283"/>
    <row r="7284"/>
    <row r="7285"/>
    <row r="7286"/>
    <row r="7287"/>
    <row r="7288"/>
    <row r="7289"/>
    <row r="7290"/>
    <row r="7291"/>
    <row r="7292"/>
    <row r="7293"/>
    <row r="7294"/>
    <row r="7295"/>
    <row r="7296"/>
    <row r="7297"/>
    <row r="7298"/>
    <row r="7299"/>
    <row r="7300"/>
    <row r="7301"/>
    <row r="7302"/>
    <row r="7303"/>
    <row r="7304"/>
    <row r="7305"/>
    <row r="7306"/>
    <row r="7307"/>
    <row r="7308"/>
    <row r="7309"/>
    <row r="7310"/>
    <row r="7311"/>
    <row r="7312"/>
    <row r="7313"/>
    <row r="7314"/>
    <row r="7315"/>
    <row r="7316"/>
    <row r="7317"/>
    <row r="7318"/>
    <row r="7319"/>
    <row r="7320"/>
    <row r="7321"/>
    <row r="7322"/>
    <row r="7323"/>
    <row r="7324"/>
    <row r="7325"/>
    <row r="7326"/>
    <row r="7327"/>
    <row r="7328"/>
    <row r="7329"/>
    <row r="7330"/>
    <row r="7331"/>
    <row r="7332"/>
    <row r="7333"/>
    <row r="7334"/>
    <row r="7335"/>
    <row r="7336"/>
    <row r="7337"/>
    <row r="7338"/>
    <row r="7339"/>
    <row r="7340"/>
    <row r="7341"/>
    <row r="7342"/>
    <row r="7343"/>
    <row r="7344"/>
    <row r="7345"/>
    <row r="7346"/>
    <row r="7347"/>
    <row r="7348"/>
    <row r="7349"/>
    <row r="7350"/>
    <row r="7351"/>
    <row r="7352"/>
    <row r="7353"/>
    <row r="7354"/>
    <row r="7355"/>
    <row r="7356"/>
    <row r="7357"/>
    <row r="7358"/>
    <row r="7359"/>
    <row r="7360"/>
    <row r="7361"/>
    <row r="7362"/>
    <row r="7363"/>
    <row r="7364"/>
    <row r="7365"/>
    <row r="7366"/>
    <row r="7367"/>
    <row r="7368"/>
    <row r="7369"/>
    <row r="7370"/>
    <row r="7371"/>
    <row r="7372"/>
    <row r="7373"/>
    <row r="7374"/>
    <row r="7375"/>
    <row r="7376"/>
    <row r="7377"/>
    <row r="7378"/>
    <row r="7379"/>
    <row r="7380"/>
    <row r="7381"/>
    <row r="7382"/>
    <row r="7383"/>
    <row r="7384"/>
    <row r="7385"/>
    <row r="7386"/>
    <row r="7387"/>
    <row r="7388"/>
    <row r="7389"/>
    <row r="7390"/>
    <row r="7391"/>
    <row r="7392"/>
    <row r="7393"/>
    <row r="7394"/>
    <row r="7395"/>
    <row r="7396"/>
    <row r="7397"/>
    <row r="7398"/>
    <row r="7399"/>
    <row r="7400"/>
    <row r="7401"/>
    <row r="7402"/>
    <row r="7403"/>
    <row r="7404"/>
    <row r="7405"/>
    <row r="7406"/>
    <row r="7407"/>
    <row r="7408"/>
    <row r="7409"/>
    <row r="7410"/>
    <row r="7411"/>
    <row r="7412"/>
    <row r="7413"/>
    <row r="7414"/>
    <row r="7415"/>
    <row r="7416"/>
    <row r="7417"/>
    <row r="7418"/>
    <row r="7419"/>
    <row r="7420"/>
    <row r="7421"/>
    <row r="7422"/>
    <row r="7423"/>
    <row r="7424"/>
    <row r="7425"/>
    <row r="7426"/>
    <row r="7427"/>
    <row r="7428"/>
    <row r="7429"/>
    <row r="7430"/>
    <row r="7431"/>
    <row r="7432"/>
    <row r="7433"/>
    <row r="7434"/>
    <row r="7435"/>
    <row r="7436"/>
    <row r="7437"/>
    <row r="7438"/>
    <row r="7439"/>
    <row r="7440"/>
    <row r="7441"/>
    <row r="7442"/>
    <row r="7443"/>
    <row r="7444"/>
    <row r="7445"/>
    <row r="7446"/>
    <row r="7447"/>
    <row r="7448"/>
    <row r="7449"/>
    <row r="7450"/>
    <row r="7451"/>
    <row r="7452"/>
    <row r="7453"/>
    <row r="7454"/>
    <row r="7455"/>
    <row r="7456"/>
    <row r="7457"/>
    <row r="7458"/>
    <row r="7459"/>
    <row r="7460"/>
    <row r="7461"/>
    <row r="7462"/>
    <row r="7463"/>
    <row r="7464"/>
    <row r="7465"/>
    <row r="7466"/>
    <row r="7467"/>
    <row r="7468"/>
    <row r="7469"/>
    <row r="7470"/>
    <row r="7471"/>
    <row r="7472"/>
    <row r="7473"/>
    <row r="7474"/>
    <row r="7475"/>
    <row r="7476"/>
    <row r="7477"/>
    <row r="7478"/>
    <row r="7479"/>
    <row r="7480"/>
    <row r="7481"/>
    <row r="7482"/>
    <row r="7483"/>
    <row r="7484"/>
    <row r="7485"/>
    <row r="7486"/>
    <row r="7487"/>
    <row r="7488"/>
    <row r="7489"/>
    <row r="7490"/>
    <row r="7491"/>
    <row r="7492"/>
    <row r="7493"/>
    <row r="7494"/>
    <row r="7495"/>
    <row r="7496"/>
    <row r="7497"/>
    <row r="7498"/>
    <row r="7499"/>
    <row r="7500"/>
    <row r="7501"/>
    <row r="7502"/>
    <row r="7503"/>
    <row r="7504"/>
    <row r="7505"/>
    <row r="7506"/>
    <row r="7507"/>
    <row r="7508"/>
    <row r="7509"/>
    <row r="7510"/>
    <row r="7511"/>
    <row r="7512"/>
    <row r="7513"/>
    <row r="7514"/>
    <row r="7515"/>
    <row r="7516"/>
    <row r="7517"/>
    <row r="7518"/>
    <row r="7519"/>
    <row r="7520"/>
    <row r="7521"/>
    <row r="7522"/>
    <row r="7523"/>
    <row r="7524"/>
    <row r="7525"/>
    <row r="7526"/>
    <row r="7527"/>
    <row r="7528"/>
    <row r="7529"/>
    <row r="7530"/>
    <row r="7531"/>
    <row r="7532"/>
    <row r="7533"/>
    <row r="7534"/>
    <row r="7535"/>
    <row r="7536"/>
    <row r="7537"/>
    <row r="7538"/>
    <row r="7539"/>
    <row r="7540"/>
    <row r="7541"/>
    <row r="7542"/>
    <row r="7543"/>
    <row r="7544"/>
    <row r="7545"/>
    <row r="7546"/>
    <row r="7547"/>
    <row r="7548"/>
    <row r="7549"/>
    <row r="7550"/>
    <row r="7551"/>
    <row r="7552"/>
    <row r="7553"/>
    <row r="7554"/>
    <row r="7555"/>
    <row r="7556"/>
    <row r="7557"/>
    <row r="7558"/>
    <row r="7559"/>
    <row r="7560"/>
    <row r="7561"/>
    <row r="7562"/>
    <row r="7563"/>
    <row r="7564"/>
    <row r="7565"/>
    <row r="7566"/>
    <row r="7567"/>
    <row r="7568"/>
    <row r="7569"/>
    <row r="7570"/>
    <row r="7571"/>
    <row r="7572"/>
    <row r="7573"/>
    <row r="7574"/>
    <row r="7575"/>
    <row r="7576"/>
    <row r="7577"/>
    <row r="7578"/>
    <row r="7579"/>
    <row r="7580"/>
    <row r="7581"/>
    <row r="7582"/>
    <row r="7583"/>
    <row r="7584"/>
    <row r="7585"/>
    <row r="7586"/>
    <row r="7587"/>
    <row r="7588"/>
    <row r="7589"/>
    <row r="7590"/>
    <row r="7591"/>
    <row r="7592"/>
    <row r="7593"/>
    <row r="7594"/>
    <row r="7595"/>
    <row r="7596"/>
    <row r="7597"/>
    <row r="7598"/>
    <row r="7599"/>
    <row r="7600"/>
    <row r="7601"/>
    <row r="7602"/>
    <row r="7603"/>
    <row r="7604"/>
    <row r="7605"/>
    <row r="7606"/>
    <row r="7607"/>
    <row r="7608"/>
    <row r="7609"/>
    <row r="7610"/>
    <row r="7611"/>
    <row r="7612"/>
    <row r="7613"/>
    <row r="7614"/>
    <row r="7615"/>
    <row r="7616"/>
    <row r="7617"/>
    <row r="7618"/>
    <row r="7619"/>
    <row r="7620"/>
    <row r="7621"/>
    <row r="7622"/>
    <row r="7623"/>
    <row r="7624"/>
    <row r="7625"/>
    <row r="7626"/>
    <row r="7627"/>
    <row r="7628"/>
    <row r="7629"/>
    <row r="7630"/>
    <row r="7631"/>
    <row r="7632"/>
    <row r="7633"/>
    <row r="7634"/>
    <row r="7635"/>
    <row r="7636"/>
    <row r="7637"/>
    <row r="7638"/>
    <row r="7639"/>
    <row r="7640"/>
    <row r="7641"/>
    <row r="7642"/>
    <row r="7643"/>
    <row r="7644"/>
    <row r="7645"/>
    <row r="7646"/>
    <row r="7647"/>
    <row r="7648"/>
    <row r="7649"/>
    <row r="7650"/>
    <row r="7651"/>
    <row r="7652"/>
    <row r="7653"/>
    <row r="7654"/>
    <row r="7655"/>
    <row r="7656"/>
    <row r="7657"/>
    <row r="7658"/>
    <row r="7659"/>
    <row r="7660"/>
    <row r="7661"/>
    <row r="7662"/>
    <row r="7663"/>
    <row r="7664"/>
    <row r="7665"/>
    <row r="7666"/>
    <row r="7667"/>
    <row r="7668"/>
    <row r="7669"/>
    <row r="7670"/>
    <row r="7671"/>
    <row r="7672"/>
    <row r="7673"/>
    <row r="7674"/>
    <row r="7675"/>
    <row r="7676"/>
    <row r="7677"/>
    <row r="7678"/>
    <row r="7679"/>
    <row r="7680"/>
    <row r="7681"/>
    <row r="7682"/>
    <row r="7683"/>
    <row r="7684"/>
    <row r="7685"/>
    <row r="7686"/>
    <row r="7687"/>
    <row r="7688"/>
    <row r="7689"/>
    <row r="7690"/>
    <row r="7691"/>
    <row r="7692"/>
    <row r="7693"/>
    <row r="7694"/>
    <row r="7695"/>
    <row r="7696"/>
    <row r="7697"/>
    <row r="7698"/>
    <row r="7699"/>
    <row r="7700"/>
    <row r="7701"/>
    <row r="7702"/>
    <row r="7703"/>
    <row r="7704"/>
    <row r="7705"/>
    <row r="7706"/>
    <row r="7707"/>
    <row r="7708"/>
    <row r="7709"/>
    <row r="7710"/>
    <row r="7711"/>
    <row r="7712"/>
    <row r="7713"/>
    <row r="7714"/>
    <row r="7715"/>
    <row r="7716"/>
    <row r="7717"/>
    <row r="7718"/>
    <row r="7719"/>
    <row r="7720"/>
    <row r="7721"/>
    <row r="7722"/>
    <row r="7723"/>
    <row r="7724"/>
    <row r="7725"/>
    <row r="7726"/>
    <row r="7727"/>
    <row r="7728"/>
    <row r="7729"/>
    <row r="7730"/>
    <row r="7731"/>
    <row r="7732"/>
    <row r="7733"/>
    <row r="7734"/>
    <row r="7735"/>
    <row r="7736"/>
    <row r="7737"/>
    <row r="7738"/>
    <row r="7739"/>
    <row r="7740"/>
    <row r="7741"/>
    <row r="7742"/>
    <row r="7743"/>
    <row r="7744"/>
    <row r="7745"/>
    <row r="7746"/>
    <row r="7747"/>
    <row r="7748"/>
    <row r="7749"/>
    <row r="7750"/>
    <row r="7751"/>
    <row r="7752"/>
    <row r="7753"/>
    <row r="7754"/>
    <row r="7755"/>
    <row r="7756"/>
    <row r="7757"/>
    <row r="7758"/>
    <row r="7759"/>
    <row r="7760"/>
    <row r="7761"/>
    <row r="7762"/>
    <row r="7763"/>
    <row r="7764"/>
    <row r="7765"/>
    <row r="7766"/>
    <row r="7767"/>
    <row r="7768"/>
    <row r="7769"/>
    <row r="7770"/>
    <row r="7771"/>
    <row r="7772"/>
    <row r="7773"/>
    <row r="7774"/>
    <row r="7775"/>
    <row r="7776"/>
    <row r="7777"/>
    <row r="7778"/>
    <row r="7779"/>
    <row r="7780"/>
    <row r="7781"/>
    <row r="7782"/>
    <row r="7783"/>
    <row r="7784"/>
    <row r="7785"/>
    <row r="7786"/>
    <row r="7787"/>
    <row r="7788"/>
    <row r="7789"/>
    <row r="7790"/>
    <row r="7791"/>
    <row r="7792"/>
    <row r="7793"/>
    <row r="7794"/>
    <row r="7795"/>
    <row r="7796"/>
    <row r="7797"/>
    <row r="7798"/>
    <row r="7799"/>
    <row r="7800"/>
    <row r="7801"/>
    <row r="7802"/>
    <row r="7803"/>
    <row r="7804"/>
    <row r="7805"/>
    <row r="7806"/>
    <row r="7807"/>
    <row r="7808"/>
    <row r="7809"/>
    <row r="7810"/>
    <row r="7811"/>
    <row r="7812"/>
    <row r="7813"/>
    <row r="7814"/>
    <row r="7815"/>
    <row r="7816"/>
    <row r="7817"/>
    <row r="7818"/>
    <row r="7819"/>
    <row r="7820"/>
    <row r="7821"/>
    <row r="7822"/>
    <row r="7823"/>
    <row r="7824"/>
    <row r="7825"/>
    <row r="7826"/>
    <row r="7827"/>
    <row r="7828"/>
    <row r="7829"/>
    <row r="7830"/>
    <row r="7831"/>
    <row r="7832"/>
    <row r="7833"/>
    <row r="7834"/>
    <row r="7835"/>
    <row r="7836"/>
    <row r="7837"/>
    <row r="7838"/>
    <row r="7839"/>
    <row r="7840"/>
    <row r="7841"/>
    <row r="7842"/>
    <row r="7843"/>
    <row r="7844"/>
    <row r="7845"/>
    <row r="7846"/>
    <row r="7847"/>
    <row r="7848"/>
    <row r="7849"/>
    <row r="7850"/>
    <row r="7851"/>
    <row r="7852"/>
    <row r="7853"/>
    <row r="7854"/>
    <row r="7855"/>
    <row r="7856"/>
    <row r="7857"/>
    <row r="7858"/>
    <row r="7859"/>
    <row r="7860"/>
    <row r="7861"/>
    <row r="7862"/>
    <row r="7863"/>
    <row r="7864"/>
    <row r="7865"/>
    <row r="7866"/>
    <row r="7867"/>
    <row r="7868"/>
    <row r="7869"/>
    <row r="7870"/>
    <row r="7871"/>
    <row r="7872"/>
    <row r="7873"/>
    <row r="7874"/>
    <row r="7875"/>
    <row r="7876"/>
    <row r="7877"/>
    <row r="7878"/>
    <row r="7879"/>
    <row r="7880"/>
    <row r="7881"/>
    <row r="7882"/>
    <row r="7883"/>
    <row r="7884"/>
    <row r="7885"/>
    <row r="7886"/>
    <row r="7887"/>
    <row r="7888"/>
    <row r="7889"/>
    <row r="7890"/>
    <row r="7891"/>
    <row r="7892"/>
    <row r="7893"/>
    <row r="7894"/>
    <row r="7895"/>
    <row r="7896"/>
    <row r="7897"/>
    <row r="7898"/>
    <row r="7899"/>
    <row r="7900"/>
    <row r="7901"/>
    <row r="7902"/>
    <row r="7903"/>
    <row r="7904"/>
    <row r="7905"/>
    <row r="7906"/>
    <row r="7907"/>
    <row r="7908"/>
    <row r="7909"/>
    <row r="7910"/>
    <row r="7911"/>
    <row r="7912"/>
    <row r="7913"/>
    <row r="7914"/>
    <row r="7915"/>
    <row r="7916"/>
    <row r="7917"/>
    <row r="7918"/>
    <row r="7919"/>
    <row r="7920"/>
    <row r="7921"/>
    <row r="7922"/>
    <row r="7923"/>
    <row r="7924"/>
    <row r="7925"/>
    <row r="7926"/>
    <row r="7927"/>
    <row r="7928"/>
    <row r="7929"/>
    <row r="7930"/>
    <row r="7931"/>
    <row r="7932"/>
    <row r="7933"/>
    <row r="7934"/>
    <row r="7935"/>
    <row r="7936"/>
    <row r="7937"/>
    <row r="7938"/>
    <row r="7939"/>
    <row r="7940"/>
    <row r="7941"/>
    <row r="7942"/>
    <row r="7943"/>
    <row r="7944"/>
    <row r="7945"/>
    <row r="7946"/>
    <row r="7947"/>
    <row r="7948"/>
    <row r="7949"/>
    <row r="7950"/>
    <row r="7951"/>
    <row r="7952"/>
    <row r="7953"/>
    <row r="7954"/>
    <row r="7955"/>
    <row r="7956"/>
    <row r="7957"/>
    <row r="7958"/>
    <row r="7959"/>
    <row r="7960"/>
    <row r="7961"/>
    <row r="7962"/>
    <row r="7963"/>
    <row r="7964"/>
    <row r="7965"/>
    <row r="7966"/>
    <row r="7967"/>
    <row r="7968"/>
    <row r="7969"/>
    <row r="7970"/>
    <row r="7971"/>
    <row r="7972"/>
    <row r="7973"/>
    <row r="7974"/>
    <row r="7975"/>
    <row r="7976"/>
    <row r="7977"/>
    <row r="7978"/>
    <row r="7979"/>
    <row r="7980"/>
    <row r="7981"/>
    <row r="7982"/>
    <row r="7983"/>
    <row r="7984"/>
    <row r="7985"/>
    <row r="7986"/>
    <row r="7987"/>
    <row r="7988"/>
    <row r="7989"/>
    <row r="7990"/>
    <row r="7991"/>
    <row r="7992"/>
    <row r="7993"/>
    <row r="7994"/>
    <row r="7995"/>
    <row r="7996"/>
    <row r="7997"/>
    <row r="7998"/>
    <row r="7999"/>
    <row r="8000"/>
    <row r="8001"/>
    <row r="8002"/>
    <row r="8003"/>
    <row r="8004"/>
    <row r="8005"/>
    <row r="8006"/>
    <row r="8007"/>
    <row r="8008"/>
    <row r="8009"/>
    <row r="8010"/>
    <row r="8011"/>
    <row r="8012"/>
    <row r="8013"/>
    <row r="8014"/>
    <row r="8015"/>
    <row r="8016"/>
    <row r="8017"/>
    <row r="8018"/>
    <row r="8019"/>
    <row r="8020"/>
    <row r="8021"/>
    <row r="8022"/>
    <row r="8023"/>
    <row r="8024"/>
    <row r="8025"/>
    <row r="8026"/>
    <row r="8027"/>
    <row r="8028"/>
    <row r="8029"/>
    <row r="8030"/>
    <row r="8031"/>
    <row r="8032"/>
    <row r="8033"/>
    <row r="8034"/>
    <row r="8035"/>
    <row r="8036"/>
    <row r="8037"/>
    <row r="8038"/>
    <row r="8039"/>
    <row r="8040"/>
    <row r="8041"/>
    <row r="8042"/>
    <row r="8043"/>
    <row r="8044"/>
    <row r="8045"/>
    <row r="8046"/>
    <row r="8047"/>
    <row r="8048"/>
    <row r="8049"/>
    <row r="8050"/>
    <row r="8051"/>
    <row r="8052"/>
    <row r="8053"/>
    <row r="8054"/>
    <row r="8055"/>
    <row r="8056"/>
    <row r="8057"/>
    <row r="8058"/>
    <row r="8059"/>
    <row r="8060"/>
    <row r="8061"/>
    <row r="8062"/>
    <row r="8063"/>
    <row r="8064"/>
    <row r="8065"/>
    <row r="8066"/>
    <row r="8067"/>
    <row r="8068"/>
    <row r="8069"/>
    <row r="8070"/>
    <row r="8071"/>
    <row r="8072"/>
    <row r="8073"/>
    <row r="8074"/>
    <row r="8075"/>
    <row r="8076"/>
    <row r="8077"/>
    <row r="8078"/>
    <row r="8079"/>
    <row r="8080"/>
    <row r="8081"/>
    <row r="8082"/>
    <row r="8083"/>
    <row r="8084"/>
    <row r="8085"/>
    <row r="8086"/>
    <row r="8087"/>
    <row r="8088"/>
    <row r="8089"/>
    <row r="8090"/>
    <row r="8091"/>
    <row r="8092"/>
    <row r="8093"/>
    <row r="8094"/>
    <row r="8095"/>
    <row r="8096"/>
    <row r="8097"/>
    <row r="8098"/>
    <row r="8099"/>
    <row r="8100"/>
    <row r="8101"/>
    <row r="8102"/>
    <row r="8103"/>
    <row r="8104"/>
    <row r="8105"/>
    <row r="8106"/>
    <row r="8107"/>
    <row r="8108"/>
    <row r="8109"/>
    <row r="8110"/>
    <row r="8111"/>
    <row r="8112"/>
    <row r="8113"/>
    <row r="8114"/>
    <row r="8115"/>
    <row r="8116"/>
    <row r="8117"/>
    <row r="8118"/>
    <row r="8119"/>
    <row r="8120"/>
    <row r="8121"/>
    <row r="8122"/>
    <row r="8123"/>
    <row r="8124"/>
    <row r="8125"/>
    <row r="8126"/>
    <row r="8127"/>
    <row r="8128"/>
    <row r="8129"/>
    <row r="8130"/>
    <row r="8131"/>
    <row r="8132"/>
    <row r="8133"/>
    <row r="8134"/>
    <row r="8135"/>
    <row r="8136"/>
    <row r="8137"/>
    <row r="8138"/>
    <row r="8139"/>
    <row r="8140"/>
    <row r="8141"/>
    <row r="8142"/>
    <row r="8143"/>
    <row r="8144"/>
    <row r="8145"/>
    <row r="8146"/>
    <row r="8147"/>
    <row r="8148"/>
    <row r="8149"/>
    <row r="8150"/>
    <row r="8151"/>
    <row r="8152"/>
    <row r="8153"/>
    <row r="8154"/>
    <row r="8155"/>
    <row r="8156"/>
    <row r="8157"/>
    <row r="8158"/>
    <row r="8159"/>
    <row r="8160"/>
    <row r="8161"/>
    <row r="8162"/>
    <row r="8163"/>
    <row r="8164"/>
    <row r="8165"/>
    <row r="8166"/>
    <row r="8167"/>
    <row r="8168"/>
    <row r="8169"/>
    <row r="8170"/>
    <row r="8171"/>
    <row r="8172"/>
    <row r="8173"/>
    <row r="8174"/>
    <row r="8175"/>
    <row r="8176"/>
    <row r="8177"/>
    <row r="8178"/>
    <row r="8179"/>
    <row r="8180"/>
    <row r="8181"/>
    <row r="8182"/>
    <row r="8183"/>
    <row r="8184"/>
    <row r="8185"/>
    <row r="8186"/>
    <row r="8187"/>
    <row r="8188"/>
    <row r="8189"/>
    <row r="8190"/>
    <row r="8191"/>
    <row r="8192"/>
    <row r="8193"/>
    <row r="8194"/>
    <row r="8195"/>
    <row r="8196"/>
    <row r="8197"/>
    <row r="8198"/>
    <row r="8199"/>
    <row r="8200"/>
    <row r="8201"/>
    <row r="8202"/>
    <row r="8203"/>
    <row r="8204"/>
    <row r="8205"/>
    <row r="8206"/>
    <row r="8207"/>
    <row r="8208"/>
    <row r="8209"/>
    <row r="8210"/>
    <row r="8211"/>
    <row r="8212"/>
    <row r="8213"/>
    <row r="8214"/>
    <row r="8215"/>
    <row r="8216"/>
    <row r="8217"/>
    <row r="8218"/>
    <row r="8219"/>
    <row r="8220"/>
    <row r="8221"/>
    <row r="8222"/>
    <row r="8223"/>
    <row r="8224"/>
    <row r="8225"/>
    <row r="8226"/>
    <row r="8227"/>
    <row r="8228"/>
    <row r="8229"/>
    <row r="8230"/>
    <row r="8231"/>
    <row r="8232"/>
    <row r="8233"/>
    <row r="8234"/>
    <row r="8235"/>
    <row r="8236"/>
    <row r="8237"/>
    <row r="8238"/>
    <row r="8239"/>
    <row r="8240"/>
    <row r="8241"/>
    <row r="8242"/>
    <row r="8243"/>
    <row r="8244"/>
    <row r="8245"/>
    <row r="8246"/>
    <row r="8247"/>
    <row r="8248"/>
    <row r="8249"/>
    <row r="8250"/>
    <row r="8251"/>
    <row r="8252"/>
    <row r="8253"/>
    <row r="8254"/>
    <row r="8255"/>
    <row r="8256"/>
    <row r="8257"/>
    <row r="8258"/>
    <row r="8259"/>
    <row r="8260"/>
    <row r="8261"/>
    <row r="8262"/>
    <row r="8263"/>
    <row r="8264"/>
    <row r="8265"/>
    <row r="8266"/>
    <row r="8267"/>
    <row r="8268"/>
    <row r="8269"/>
    <row r="8270"/>
    <row r="8271"/>
    <row r="8272"/>
    <row r="8273"/>
    <row r="8274"/>
    <row r="8275"/>
    <row r="8276"/>
    <row r="8277"/>
    <row r="8278"/>
    <row r="8279"/>
    <row r="8280"/>
    <row r="8281"/>
    <row r="8282"/>
    <row r="8283"/>
    <row r="8284"/>
    <row r="8285"/>
    <row r="8286"/>
    <row r="8287"/>
    <row r="8288"/>
    <row r="8289"/>
    <row r="8290"/>
    <row r="8291"/>
    <row r="8292"/>
    <row r="8293"/>
    <row r="8294"/>
    <row r="8295"/>
    <row r="8296"/>
    <row r="8297"/>
    <row r="8298"/>
    <row r="8299"/>
    <row r="8300"/>
    <row r="8301"/>
    <row r="8302"/>
    <row r="8303"/>
    <row r="8304"/>
    <row r="8305"/>
    <row r="8306"/>
    <row r="8307"/>
    <row r="8308"/>
    <row r="8309"/>
    <row r="8310"/>
    <row r="8311"/>
    <row r="8312"/>
    <row r="8313"/>
    <row r="8314"/>
    <row r="8315"/>
    <row r="8316"/>
    <row r="8317"/>
    <row r="8318"/>
    <row r="8319"/>
    <row r="8320"/>
    <row r="8321"/>
    <row r="8322"/>
    <row r="8323"/>
    <row r="8324"/>
    <row r="8325"/>
    <row r="8326"/>
    <row r="8327"/>
    <row r="8328"/>
    <row r="8329"/>
    <row r="8330"/>
    <row r="8331"/>
    <row r="8332"/>
    <row r="8333"/>
    <row r="8334"/>
    <row r="8335"/>
    <row r="8336"/>
    <row r="8337"/>
    <row r="8338"/>
    <row r="8339"/>
    <row r="8340"/>
    <row r="8341"/>
    <row r="8342"/>
    <row r="8343"/>
    <row r="8344"/>
    <row r="8345"/>
    <row r="8346"/>
    <row r="8347"/>
    <row r="8348"/>
    <row r="8349"/>
    <row r="8350"/>
    <row r="8351"/>
    <row r="8352"/>
    <row r="8353"/>
    <row r="8354"/>
    <row r="8355"/>
    <row r="8356"/>
    <row r="8357"/>
    <row r="8358"/>
    <row r="8359"/>
    <row r="8360"/>
    <row r="8361"/>
    <row r="8362"/>
    <row r="8363"/>
    <row r="8364"/>
    <row r="8365"/>
    <row r="8366"/>
    <row r="8367"/>
    <row r="8368"/>
    <row r="8369"/>
    <row r="8370"/>
    <row r="8371"/>
    <row r="8372"/>
    <row r="8373"/>
    <row r="8374"/>
    <row r="8375"/>
    <row r="8376"/>
    <row r="8377"/>
    <row r="8378"/>
    <row r="8379"/>
    <row r="8380"/>
    <row r="8381"/>
    <row r="8382"/>
    <row r="8383"/>
    <row r="8384"/>
    <row r="8385"/>
    <row r="8386"/>
    <row r="8387"/>
    <row r="8388"/>
    <row r="8389"/>
    <row r="8390"/>
    <row r="8391"/>
    <row r="8392"/>
    <row r="8393"/>
    <row r="8394"/>
    <row r="8395"/>
    <row r="8396"/>
    <row r="8397"/>
    <row r="8398"/>
    <row r="8399"/>
    <row r="8400"/>
    <row r="8401"/>
    <row r="8402"/>
    <row r="8403"/>
    <row r="8404"/>
    <row r="8405"/>
    <row r="8406"/>
    <row r="8407"/>
    <row r="8408"/>
    <row r="8409"/>
    <row r="8410"/>
    <row r="8411"/>
    <row r="8412"/>
    <row r="8413"/>
    <row r="8414"/>
    <row r="8415"/>
    <row r="8416"/>
    <row r="8417"/>
    <row r="8418"/>
    <row r="8419"/>
    <row r="8420"/>
    <row r="8421"/>
    <row r="8422"/>
    <row r="8423"/>
    <row r="8424"/>
    <row r="8425"/>
    <row r="8426"/>
    <row r="8427"/>
    <row r="8428"/>
    <row r="8429"/>
    <row r="8430"/>
    <row r="8431"/>
    <row r="8432"/>
    <row r="8433"/>
    <row r="8434"/>
    <row r="8435"/>
    <row r="8436"/>
    <row r="8437"/>
    <row r="8438"/>
    <row r="8439"/>
    <row r="8440"/>
    <row r="8441"/>
    <row r="8442"/>
    <row r="8443"/>
    <row r="8444"/>
    <row r="8445"/>
    <row r="8446"/>
    <row r="8447"/>
    <row r="8448"/>
    <row r="8449"/>
    <row r="8450"/>
    <row r="8451"/>
    <row r="8452"/>
    <row r="8453"/>
    <row r="8454"/>
    <row r="8455"/>
    <row r="8456"/>
    <row r="8457"/>
    <row r="8458"/>
    <row r="8459"/>
    <row r="8460"/>
    <row r="8461"/>
    <row r="8462"/>
    <row r="8463"/>
    <row r="8464"/>
    <row r="8465"/>
    <row r="8466"/>
    <row r="8467"/>
    <row r="8468"/>
    <row r="8469"/>
    <row r="8470"/>
    <row r="8471"/>
    <row r="8472"/>
    <row r="8473"/>
    <row r="8474"/>
    <row r="8475"/>
    <row r="8476"/>
    <row r="8477"/>
    <row r="8478"/>
    <row r="8479"/>
    <row r="8480"/>
    <row r="8481"/>
    <row r="8482"/>
    <row r="8483"/>
    <row r="8484"/>
    <row r="8485"/>
    <row r="8486"/>
    <row r="8487"/>
    <row r="8488"/>
    <row r="8489"/>
    <row r="8490"/>
    <row r="8491"/>
    <row r="8492"/>
    <row r="8493"/>
    <row r="8494"/>
    <row r="8495"/>
    <row r="8496"/>
    <row r="8497"/>
    <row r="8498"/>
    <row r="8499"/>
    <row r="8500"/>
    <row r="8501"/>
    <row r="8502"/>
    <row r="8503"/>
    <row r="8504"/>
    <row r="8505"/>
    <row r="8506"/>
    <row r="8507"/>
    <row r="8508"/>
    <row r="8509"/>
    <row r="8510"/>
    <row r="8511"/>
    <row r="8512"/>
    <row r="8513"/>
    <row r="8514"/>
    <row r="8515"/>
    <row r="8516"/>
    <row r="8517"/>
    <row r="8518"/>
    <row r="8519"/>
    <row r="8520"/>
    <row r="8521"/>
    <row r="8522"/>
    <row r="8523"/>
    <row r="8524"/>
    <row r="8525"/>
    <row r="8526"/>
    <row r="8527"/>
    <row r="8528"/>
    <row r="8529"/>
    <row r="8530"/>
    <row r="8531"/>
    <row r="8532"/>
    <row r="8533"/>
    <row r="8534"/>
    <row r="8535"/>
    <row r="8536"/>
    <row r="8537"/>
    <row r="8538"/>
    <row r="8539"/>
    <row r="8540"/>
    <row r="8541"/>
    <row r="8542"/>
    <row r="8543"/>
    <row r="8544"/>
    <row r="8545"/>
    <row r="8546"/>
    <row r="8547"/>
    <row r="8548"/>
    <row r="8549"/>
    <row r="8550"/>
    <row r="8551"/>
    <row r="8552"/>
    <row r="8553"/>
    <row r="8554"/>
    <row r="8555"/>
    <row r="8556"/>
    <row r="8557"/>
    <row r="8558"/>
    <row r="8559"/>
    <row r="8560"/>
    <row r="8561"/>
    <row r="8562"/>
    <row r="8563"/>
    <row r="8564"/>
    <row r="8565"/>
    <row r="8566"/>
    <row r="8567"/>
    <row r="8568"/>
    <row r="8569"/>
    <row r="8570"/>
    <row r="8571"/>
    <row r="8572"/>
    <row r="8573"/>
    <row r="8574"/>
    <row r="8575"/>
    <row r="8576"/>
    <row r="8577"/>
    <row r="8578"/>
    <row r="8579"/>
    <row r="8580"/>
    <row r="8581"/>
    <row r="8582"/>
    <row r="8583"/>
    <row r="8584"/>
    <row r="8585"/>
    <row r="8586"/>
    <row r="8587"/>
    <row r="8588"/>
    <row r="8589"/>
    <row r="8590"/>
    <row r="8591"/>
    <row r="8592"/>
    <row r="8593"/>
    <row r="8594"/>
    <row r="8595"/>
    <row r="8596"/>
    <row r="8597"/>
    <row r="8598"/>
    <row r="8599"/>
    <row r="8600"/>
    <row r="8601"/>
    <row r="8602"/>
    <row r="8603"/>
    <row r="8604"/>
    <row r="8605"/>
    <row r="8606"/>
    <row r="8607"/>
    <row r="8608"/>
    <row r="8609"/>
    <row r="8610"/>
    <row r="8611"/>
    <row r="8612"/>
    <row r="8613"/>
    <row r="8614"/>
    <row r="8615"/>
    <row r="8616"/>
    <row r="8617"/>
    <row r="8618"/>
    <row r="8619"/>
    <row r="8620"/>
    <row r="8621"/>
    <row r="8622"/>
    <row r="8623"/>
    <row r="8624"/>
    <row r="8625"/>
    <row r="8626"/>
    <row r="8627"/>
    <row r="8628"/>
    <row r="8629"/>
    <row r="8630"/>
    <row r="8631"/>
    <row r="8632"/>
    <row r="8633"/>
    <row r="8634"/>
    <row r="8635"/>
    <row r="8636"/>
    <row r="8637"/>
    <row r="8638"/>
    <row r="8639"/>
    <row r="8640"/>
    <row r="8641"/>
    <row r="8642"/>
    <row r="8643"/>
    <row r="8644"/>
    <row r="8645"/>
    <row r="8646"/>
    <row r="8647"/>
    <row r="8648"/>
    <row r="8649"/>
    <row r="8650"/>
    <row r="8651"/>
    <row r="8652"/>
    <row r="8653"/>
    <row r="8654"/>
    <row r="8655"/>
    <row r="8656"/>
    <row r="8657"/>
    <row r="8658"/>
    <row r="8659"/>
    <row r="8660"/>
    <row r="8661"/>
    <row r="8662"/>
    <row r="8663"/>
    <row r="8664"/>
    <row r="8665"/>
    <row r="8666"/>
    <row r="8667"/>
    <row r="8668"/>
    <row r="8669"/>
    <row r="8670"/>
    <row r="8671"/>
    <row r="8672"/>
    <row r="8673"/>
    <row r="8674"/>
    <row r="8675"/>
    <row r="8676"/>
    <row r="8677"/>
    <row r="8678"/>
    <row r="8679"/>
    <row r="8680"/>
    <row r="8681"/>
    <row r="8682"/>
    <row r="8683"/>
    <row r="8684"/>
    <row r="8685"/>
    <row r="8686"/>
    <row r="8687"/>
    <row r="8688"/>
    <row r="8689"/>
    <row r="8690"/>
    <row r="8691"/>
    <row r="8692"/>
    <row r="8693"/>
    <row r="8694"/>
    <row r="8695"/>
    <row r="8696"/>
    <row r="8697"/>
    <row r="8698"/>
    <row r="8699"/>
    <row r="8700"/>
    <row r="8701"/>
    <row r="8702"/>
    <row r="8703"/>
    <row r="8704"/>
    <row r="8705"/>
    <row r="8706"/>
    <row r="8707"/>
    <row r="8708"/>
    <row r="8709"/>
    <row r="8710"/>
    <row r="8711"/>
    <row r="8712"/>
    <row r="8713"/>
    <row r="8714"/>
    <row r="8715"/>
    <row r="8716"/>
    <row r="8717"/>
    <row r="8718"/>
    <row r="8719"/>
    <row r="8720"/>
    <row r="8721"/>
    <row r="8722"/>
    <row r="8723"/>
    <row r="8724"/>
    <row r="8725"/>
    <row r="8726"/>
    <row r="8727"/>
    <row r="8728"/>
    <row r="8729"/>
    <row r="8730"/>
    <row r="8731"/>
    <row r="8732"/>
    <row r="8733"/>
    <row r="8734"/>
    <row r="8735"/>
    <row r="8736"/>
    <row r="8737"/>
    <row r="8738"/>
    <row r="8739"/>
    <row r="8740"/>
    <row r="8741"/>
    <row r="8742"/>
    <row r="8743"/>
    <row r="8744"/>
    <row r="8745"/>
    <row r="8746"/>
    <row r="8747"/>
    <row r="8748"/>
    <row r="8749"/>
    <row r="8750"/>
    <row r="8751"/>
    <row r="8752"/>
    <row r="8753"/>
    <row r="8754"/>
    <row r="8755"/>
    <row r="8756"/>
    <row r="8757"/>
    <row r="8758"/>
    <row r="8759"/>
    <row r="8760"/>
    <row r="8761"/>
    <row r="8762"/>
    <row r="8763"/>
    <row r="8764"/>
    <row r="8765"/>
    <row r="8766"/>
    <row r="8767"/>
    <row r="8768"/>
    <row r="8769"/>
    <row r="8770"/>
    <row r="8771"/>
    <row r="8772"/>
    <row r="8773"/>
    <row r="8774"/>
    <row r="8775"/>
    <row r="8776"/>
    <row r="8777"/>
    <row r="8778"/>
    <row r="8779"/>
    <row r="8780"/>
    <row r="8781"/>
    <row r="8782"/>
    <row r="8783"/>
    <row r="8784"/>
    <row r="8785"/>
    <row r="8786"/>
    <row r="8787"/>
    <row r="8788"/>
    <row r="8789"/>
    <row r="8790"/>
    <row r="8791"/>
    <row r="8792"/>
    <row r="8793"/>
    <row r="8794"/>
    <row r="8795"/>
    <row r="8796"/>
    <row r="8797"/>
    <row r="8798"/>
    <row r="8799"/>
    <row r="8800"/>
    <row r="8801"/>
    <row r="8802"/>
    <row r="8803"/>
    <row r="8804"/>
    <row r="8805"/>
    <row r="8806"/>
    <row r="8807"/>
    <row r="8808"/>
    <row r="8809"/>
    <row r="8810"/>
    <row r="8811"/>
    <row r="8812"/>
    <row r="8813"/>
    <row r="8814"/>
    <row r="8815"/>
    <row r="8816"/>
    <row r="8817"/>
    <row r="8818"/>
    <row r="8819"/>
    <row r="8820"/>
    <row r="8821"/>
    <row r="8822"/>
    <row r="8823"/>
    <row r="8824"/>
    <row r="8825"/>
    <row r="8826"/>
    <row r="8827"/>
    <row r="8828"/>
    <row r="8829"/>
    <row r="8830"/>
    <row r="8831"/>
    <row r="8832"/>
    <row r="8833"/>
    <row r="8834"/>
    <row r="8835"/>
    <row r="8836"/>
    <row r="8837"/>
    <row r="8838"/>
    <row r="8839"/>
    <row r="8840"/>
    <row r="8841"/>
    <row r="8842"/>
    <row r="8843"/>
    <row r="8844"/>
    <row r="8845"/>
    <row r="8846"/>
    <row r="8847"/>
    <row r="8848"/>
    <row r="8849"/>
    <row r="8850"/>
    <row r="8851"/>
    <row r="8852"/>
    <row r="8853"/>
    <row r="8854"/>
    <row r="8855"/>
    <row r="8856"/>
    <row r="8857"/>
    <row r="8858"/>
    <row r="8859"/>
    <row r="8860"/>
    <row r="8861"/>
    <row r="8862"/>
    <row r="8863"/>
    <row r="8864"/>
    <row r="8865"/>
    <row r="8866"/>
    <row r="8867"/>
    <row r="8868"/>
    <row r="8869"/>
    <row r="8870"/>
    <row r="8871"/>
    <row r="8872"/>
    <row r="8873"/>
    <row r="8874"/>
    <row r="8875"/>
    <row r="8876"/>
    <row r="8877"/>
    <row r="8878"/>
    <row r="8879"/>
    <row r="8880"/>
    <row r="8881"/>
    <row r="8882"/>
    <row r="8883"/>
    <row r="8884"/>
    <row r="8885"/>
    <row r="8886"/>
    <row r="8887"/>
    <row r="8888"/>
    <row r="8889"/>
    <row r="8890"/>
    <row r="8891"/>
    <row r="8892"/>
    <row r="8893"/>
    <row r="8894"/>
    <row r="8895"/>
    <row r="8896"/>
    <row r="8897"/>
    <row r="8898"/>
    <row r="8899"/>
    <row r="8900"/>
    <row r="8901"/>
    <row r="8902"/>
    <row r="8903"/>
    <row r="8904"/>
    <row r="8905"/>
    <row r="8906"/>
    <row r="8907"/>
    <row r="8908"/>
    <row r="8909"/>
    <row r="8910"/>
    <row r="8911"/>
    <row r="8912"/>
    <row r="8913"/>
    <row r="8914"/>
    <row r="8915"/>
    <row r="8916"/>
    <row r="8917"/>
    <row r="8918"/>
    <row r="8919"/>
    <row r="8920"/>
    <row r="8921"/>
    <row r="8922"/>
    <row r="8923"/>
    <row r="8924"/>
    <row r="8925"/>
    <row r="8926"/>
    <row r="8927"/>
    <row r="8928"/>
    <row r="8929"/>
    <row r="8930"/>
    <row r="8931"/>
    <row r="8932"/>
    <row r="8933"/>
    <row r="8934"/>
    <row r="8935"/>
    <row r="8936"/>
    <row r="8937"/>
    <row r="8938"/>
    <row r="8939"/>
    <row r="8940"/>
    <row r="8941"/>
    <row r="8942"/>
    <row r="8943"/>
    <row r="8944"/>
    <row r="8945"/>
    <row r="8946"/>
    <row r="8947"/>
    <row r="8948"/>
    <row r="8949"/>
    <row r="8950"/>
    <row r="8951"/>
    <row r="8952"/>
    <row r="8953"/>
    <row r="8954"/>
    <row r="8955"/>
    <row r="8956"/>
    <row r="8957"/>
    <row r="8958"/>
    <row r="8959"/>
    <row r="8960"/>
    <row r="8961"/>
    <row r="8962"/>
    <row r="8963"/>
    <row r="8964"/>
    <row r="8965"/>
    <row r="8966"/>
    <row r="8967"/>
    <row r="8968"/>
    <row r="8969"/>
    <row r="8970"/>
    <row r="8971"/>
    <row r="8972"/>
    <row r="8973"/>
    <row r="8974"/>
    <row r="8975"/>
    <row r="8976"/>
    <row r="8977"/>
    <row r="8978"/>
    <row r="8979"/>
    <row r="8980"/>
    <row r="8981"/>
    <row r="8982"/>
    <row r="8983"/>
    <row r="8984"/>
    <row r="8985"/>
    <row r="8986"/>
    <row r="8987"/>
    <row r="8988"/>
    <row r="8989"/>
    <row r="8990"/>
    <row r="8991"/>
    <row r="8992"/>
    <row r="8993"/>
    <row r="8994"/>
    <row r="8995"/>
    <row r="8996"/>
    <row r="8997"/>
    <row r="8998"/>
    <row r="8999"/>
    <row r="9000"/>
    <row r="9001"/>
    <row r="9002"/>
    <row r="9003"/>
    <row r="9004"/>
    <row r="9005"/>
    <row r="9006"/>
    <row r="9007"/>
    <row r="9008"/>
    <row r="9009"/>
    <row r="9010"/>
    <row r="9011"/>
    <row r="9012"/>
    <row r="9013"/>
    <row r="9014"/>
    <row r="9015"/>
    <row r="9016"/>
    <row r="9017"/>
    <row r="9018"/>
    <row r="9019"/>
    <row r="9020"/>
    <row r="9021"/>
    <row r="9022"/>
    <row r="9023"/>
    <row r="9024"/>
    <row r="9025"/>
    <row r="9026"/>
    <row r="9027"/>
    <row r="9028"/>
    <row r="9029"/>
    <row r="9030"/>
    <row r="9031"/>
    <row r="9032"/>
    <row r="9033"/>
    <row r="9034"/>
    <row r="9035"/>
    <row r="9036"/>
    <row r="9037"/>
    <row r="9038"/>
    <row r="9039"/>
    <row r="9040"/>
    <row r="9041"/>
    <row r="9042"/>
    <row r="9043"/>
    <row r="9044"/>
    <row r="9045"/>
    <row r="9046"/>
    <row r="9047"/>
    <row r="9048"/>
    <row r="9049"/>
    <row r="9050"/>
    <row r="9051"/>
    <row r="9052"/>
    <row r="9053"/>
    <row r="9054"/>
    <row r="9055"/>
    <row r="9056"/>
    <row r="9057"/>
    <row r="9058"/>
    <row r="9059"/>
    <row r="9060"/>
    <row r="9061"/>
    <row r="9062"/>
    <row r="9063"/>
    <row r="9064"/>
    <row r="9065"/>
    <row r="9066"/>
    <row r="9067"/>
    <row r="9068"/>
    <row r="9069"/>
    <row r="9070"/>
    <row r="9071"/>
    <row r="9072"/>
    <row r="9073"/>
    <row r="9074"/>
    <row r="9075"/>
    <row r="9076"/>
    <row r="9077"/>
    <row r="9078"/>
    <row r="9079"/>
    <row r="9080"/>
    <row r="9081"/>
    <row r="9082"/>
    <row r="9083"/>
    <row r="9084"/>
    <row r="9085"/>
    <row r="9086"/>
    <row r="9087"/>
    <row r="9088"/>
    <row r="9089"/>
    <row r="9090"/>
    <row r="9091"/>
    <row r="9092"/>
    <row r="9093"/>
    <row r="9094"/>
    <row r="9095"/>
    <row r="9096"/>
    <row r="9097"/>
    <row r="9098"/>
    <row r="9099"/>
    <row r="9100"/>
    <row r="9101"/>
    <row r="9102"/>
    <row r="9103"/>
    <row r="9104"/>
    <row r="9105"/>
    <row r="9106"/>
    <row r="9107"/>
    <row r="9108"/>
    <row r="9109"/>
    <row r="9110"/>
    <row r="9111"/>
    <row r="9112"/>
    <row r="9113"/>
    <row r="9114"/>
    <row r="9115"/>
    <row r="9116"/>
    <row r="9117"/>
    <row r="9118"/>
    <row r="9119"/>
    <row r="9120"/>
    <row r="9121"/>
    <row r="9122"/>
    <row r="9123"/>
    <row r="9124"/>
    <row r="9125"/>
    <row r="9126"/>
    <row r="9127"/>
    <row r="9128"/>
    <row r="9129"/>
    <row r="9130"/>
    <row r="9131"/>
    <row r="9132"/>
    <row r="9133"/>
    <row r="9134"/>
    <row r="9135"/>
    <row r="9136"/>
    <row r="9137"/>
    <row r="9138"/>
    <row r="9139"/>
    <row r="9140"/>
    <row r="9141"/>
    <row r="9142"/>
    <row r="9143"/>
    <row r="9144"/>
    <row r="9145"/>
    <row r="9146"/>
    <row r="9147"/>
    <row r="9148"/>
    <row r="9149"/>
    <row r="9150"/>
    <row r="9151"/>
    <row r="9152"/>
    <row r="9153"/>
    <row r="9154"/>
    <row r="9155"/>
    <row r="9156"/>
    <row r="9157"/>
    <row r="9158"/>
    <row r="9159"/>
    <row r="9160"/>
    <row r="9161"/>
    <row r="9162"/>
    <row r="9163"/>
    <row r="9164"/>
    <row r="9165"/>
    <row r="9166"/>
    <row r="9167"/>
    <row r="9168"/>
    <row r="9169"/>
    <row r="9170"/>
    <row r="9171"/>
    <row r="9172"/>
    <row r="9173"/>
    <row r="9174"/>
    <row r="9175"/>
    <row r="9176"/>
    <row r="9177"/>
    <row r="9178"/>
    <row r="9179"/>
    <row r="9180"/>
    <row r="9181"/>
    <row r="9182"/>
    <row r="9183"/>
    <row r="9184"/>
    <row r="9185"/>
    <row r="9186"/>
    <row r="9187"/>
    <row r="9188"/>
    <row r="9189"/>
    <row r="9190"/>
    <row r="9191"/>
    <row r="9192"/>
    <row r="9193"/>
    <row r="9194"/>
    <row r="9195"/>
    <row r="9196"/>
    <row r="9197"/>
    <row r="9198"/>
    <row r="9199"/>
    <row r="9200"/>
    <row r="9201"/>
    <row r="9202"/>
    <row r="9203"/>
    <row r="9204"/>
    <row r="9205"/>
    <row r="9206"/>
    <row r="9207"/>
    <row r="9208"/>
    <row r="9209"/>
    <row r="9210"/>
    <row r="9211"/>
    <row r="9212"/>
    <row r="9213"/>
    <row r="9214"/>
    <row r="9215"/>
    <row r="9216"/>
    <row r="9217"/>
    <row r="9218"/>
    <row r="9219"/>
    <row r="9220"/>
    <row r="9221"/>
    <row r="9222"/>
    <row r="9223"/>
    <row r="9224"/>
    <row r="9225"/>
    <row r="9226"/>
    <row r="9227"/>
    <row r="9228"/>
    <row r="9229"/>
    <row r="9230"/>
    <row r="9231"/>
    <row r="9232"/>
    <row r="9233"/>
    <row r="9234"/>
    <row r="9235"/>
    <row r="9236"/>
    <row r="9237"/>
    <row r="9238"/>
    <row r="9239"/>
    <row r="9240"/>
    <row r="9241"/>
    <row r="9242"/>
    <row r="9243"/>
    <row r="9244"/>
    <row r="9245"/>
    <row r="9246"/>
    <row r="9247"/>
    <row r="9248"/>
    <row r="9249"/>
    <row r="9250"/>
    <row r="9251"/>
    <row r="9252"/>
    <row r="9253"/>
    <row r="9254"/>
    <row r="9255"/>
    <row r="9256"/>
    <row r="9257"/>
    <row r="9258"/>
    <row r="9259"/>
    <row r="9260"/>
    <row r="9261"/>
    <row r="9262"/>
    <row r="9263"/>
    <row r="9264"/>
    <row r="9265"/>
    <row r="9266"/>
    <row r="9267"/>
    <row r="9268"/>
    <row r="9269"/>
    <row r="9270"/>
    <row r="9271"/>
    <row r="9272"/>
    <row r="9273"/>
    <row r="9274"/>
    <row r="9275"/>
    <row r="9276"/>
    <row r="9277"/>
    <row r="9278"/>
    <row r="9279"/>
    <row r="9280"/>
    <row r="9281"/>
    <row r="9282"/>
    <row r="9283"/>
    <row r="9284"/>
    <row r="9285"/>
    <row r="9286"/>
    <row r="9287"/>
    <row r="9288"/>
    <row r="9289"/>
    <row r="9290"/>
    <row r="9291"/>
    <row r="9292"/>
    <row r="9293"/>
    <row r="9294"/>
    <row r="9295"/>
    <row r="9296"/>
    <row r="9297"/>
    <row r="9298"/>
    <row r="9299"/>
    <row r="9300"/>
    <row r="9301"/>
    <row r="9302"/>
    <row r="9303"/>
    <row r="9304"/>
    <row r="9305"/>
    <row r="9306"/>
    <row r="9307"/>
    <row r="9308"/>
    <row r="9309"/>
    <row r="9310"/>
    <row r="9311"/>
    <row r="9312"/>
    <row r="9313"/>
    <row r="9314"/>
    <row r="9315"/>
    <row r="9316"/>
    <row r="9317"/>
    <row r="9318"/>
    <row r="9319"/>
    <row r="9320"/>
    <row r="9321"/>
    <row r="9322"/>
    <row r="9323"/>
    <row r="9324"/>
    <row r="9325"/>
    <row r="9326"/>
    <row r="9327"/>
    <row r="9328"/>
    <row r="9329"/>
    <row r="9330"/>
    <row r="9331"/>
    <row r="9332"/>
    <row r="9333"/>
    <row r="9334"/>
    <row r="9335"/>
    <row r="9336"/>
    <row r="9337"/>
    <row r="9338"/>
    <row r="9339"/>
    <row r="9340"/>
    <row r="9341"/>
    <row r="9342"/>
    <row r="9343"/>
    <row r="9344"/>
    <row r="9345"/>
    <row r="9346"/>
    <row r="9347"/>
    <row r="9348"/>
    <row r="9349"/>
    <row r="9350"/>
    <row r="9351"/>
    <row r="9352"/>
    <row r="9353"/>
    <row r="9354"/>
    <row r="9355"/>
    <row r="9356"/>
    <row r="9357"/>
    <row r="9358"/>
    <row r="9359"/>
    <row r="9360"/>
    <row r="9361"/>
    <row r="9362"/>
    <row r="9363"/>
    <row r="9364"/>
    <row r="9365"/>
    <row r="9366"/>
    <row r="9367"/>
    <row r="9368"/>
    <row r="9369"/>
    <row r="9370"/>
    <row r="9371"/>
    <row r="9372"/>
    <row r="9373"/>
    <row r="9374"/>
    <row r="9375"/>
    <row r="9376"/>
    <row r="9377"/>
    <row r="9378"/>
    <row r="9379"/>
    <row r="9380"/>
    <row r="9381"/>
    <row r="9382"/>
    <row r="9383"/>
    <row r="9384"/>
    <row r="9385"/>
    <row r="9386"/>
    <row r="9387"/>
    <row r="9388"/>
    <row r="9389"/>
    <row r="9390"/>
    <row r="9391"/>
    <row r="9392"/>
    <row r="9393"/>
    <row r="9394"/>
    <row r="9395"/>
    <row r="9396"/>
    <row r="9397"/>
    <row r="9398"/>
    <row r="9399"/>
    <row r="9400"/>
    <row r="9401"/>
    <row r="9402"/>
    <row r="9403"/>
    <row r="9404"/>
    <row r="9405"/>
    <row r="9406"/>
    <row r="9407"/>
    <row r="9408"/>
    <row r="9409"/>
    <row r="9410"/>
    <row r="9411"/>
    <row r="9412"/>
    <row r="9413"/>
    <row r="9414"/>
    <row r="9415"/>
    <row r="9416"/>
    <row r="9417"/>
    <row r="9418"/>
    <row r="9419"/>
    <row r="9420"/>
    <row r="9421"/>
    <row r="9422"/>
    <row r="9423"/>
    <row r="9424"/>
    <row r="9425"/>
    <row r="9426"/>
    <row r="9427"/>
    <row r="9428"/>
    <row r="9429"/>
    <row r="9430"/>
    <row r="9431"/>
    <row r="9432"/>
    <row r="9433"/>
    <row r="9434"/>
    <row r="9435"/>
    <row r="9436"/>
    <row r="9437"/>
    <row r="9438"/>
    <row r="9439"/>
    <row r="9440"/>
    <row r="9441"/>
    <row r="9442"/>
    <row r="9443"/>
    <row r="9444"/>
    <row r="9445"/>
    <row r="9446"/>
    <row r="9447"/>
    <row r="9448"/>
    <row r="9449"/>
    <row r="9450"/>
    <row r="9451"/>
    <row r="9452"/>
    <row r="9453"/>
    <row r="9454"/>
    <row r="9455"/>
    <row r="9456"/>
    <row r="9457"/>
    <row r="9458"/>
    <row r="9459"/>
    <row r="9460"/>
    <row r="9461"/>
    <row r="9462"/>
    <row r="9463"/>
    <row r="9464"/>
    <row r="9465"/>
    <row r="9466"/>
    <row r="9467"/>
    <row r="9468"/>
    <row r="9469"/>
    <row r="9470"/>
    <row r="9471"/>
    <row r="9472"/>
    <row r="9473"/>
    <row r="9474"/>
    <row r="9475"/>
    <row r="9476"/>
    <row r="9477"/>
    <row r="9478"/>
    <row r="9479"/>
    <row r="9480"/>
    <row r="9481"/>
    <row r="9482"/>
    <row r="9483"/>
    <row r="9484"/>
    <row r="9485"/>
    <row r="9486"/>
    <row r="9487"/>
    <row r="9488"/>
    <row r="9489"/>
    <row r="9490"/>
    <row r="9491"/>
    <row r="9492"/>
    <row r="9493"/>
    <row r="9494"/>
    <row r="9495"/>
    <row r="9496"/>
    <row r="9497"/>
    <row r="9498"/>
    <row r="9499"/>
    <row r="9500"/>
    <row r="9501"/>
    <row r="9502"/>
    <row r="9503"/>
    <row r="9504"/>
    <row r="9505"/>
    <row r="9506"/>
    <row r="9507"/>
    <row r="9508"/>
    <row r="9509"/>
    <row r="9510"/>
    <row r="9511"/>
    <row r="9512"/>
    <row r="9513"/>
    <row r="9514"/>
    <row r="9515"/>
    <row r="9516"/>
    <row r="9517"/>
    <row r="9518"/>
    <row r="9519"/>
    <row r="9520"/>
    <row r="9521"/>
    <row r="9522"/>
    <row r="9523"/>
    <row r="9524"/>
    <row r="9525"/>
    <row r="9526"/>
    <row r="9527"/>
    <row r="9528"/>
    <row r="9529"/>
    <row r="9530"/>
    <row r="9531"/>
    <row r="9532"/>
    <row r="9533"/>
    <row r="9534"/>
    <row r="9535"/>
    <row r="9536"/>
    <row r="9537"/>
    <row r="9538"/>
    <row r="9539"/>
    <row r="9540"/>
    <row r="9541"/>
    <row r="9542"/>
    <row r="9543"/>
    <row r="9544"/>
    <row r="9545"/>
    <row r="9546"/>
    <row r="9547"/>
    <row r="9548"/>
    <row r="9549"/>
    <row r="9550"/>
    <row r="9551"/>
    <row r="9552"/>
    <row r="9553"/>
    <row r="9554"/>
    <row r="9555"/>
    <row r="9556"/>
    <row r="9557"/>
    <row r="9558"/>
    <row r="9559"/>
    <row r="9560"/>
    <row r="9561"/>
    <row r="9562"/>
    <row r="9563"/>
    <row r="9564"/>
    <row r="9565"/>
    <row r="9566"/>
    <row r="9567"/>
    <row r="9568"/>
    <row r="9569"/>
    <row r="9570"/>
    <row r="9571"/>
    <row r="9572"/>
    <row r="9573"/>
    <row r="9574"/>
    <row r="9575"/>
    <row r="9576"/>
    <row r="9577"/>
    <row r="9578"/>
    <row r="9579"/>
    <row r="9580"/>
    <row r="9581"/>
    <row r="9582"/>
    <row r="9583"/>
    <row r="9584"/>
    <row r="9585"/>
    <row r="9586"/>
    <row r="9587"/>
    <row r="9588"/>
    <row r="9589"/>
    <row r="9590"/>
    <row r="9591"/>
    <row r="9592"/>
    <row r="9593"/>
    <row r="9594"/>
    <row r="9595"/>
    <row r="9596"/>
    <row r="9597"/>
    <row r="9598"/>
    <row r="9599"/>
    <row r="9600"/>
    <row r="9601"/>
    <row r="9602"/>
    <row r="9603"/>
    <row r="9604"/>
    <row r="9605"/>
    <row r="9606"/>
    <row r="9607"/>
    <row r="9608"/>
    <row r="9609"/>
    <row r="9610"/>
    <row r="9611"/>
    <row r="9612"/>
    <row r="9613"/>
    <row r="9614"/>
    <row r="9615"/>
    <row r="9616"/>
    <row r="9617"/>
    <row r="9618"/>
    <row r="9619"/>
    <row r="9620"/>
    <row r="9621"/>
    <row r="9622"/>
    <row r="9623"/>
    <row r="9624"/>
    <row r="9625"/>
    <row r="9626"/>
    <row r="9627"/>
    <row r="9628"/>
    <row r="9629"/>
    <row r="9630"/>
    <row r="9631"/>
    <row r="9632"/>
    <row r="9633"/>
    <row r="9634"/>
    <row r="9635"/>
    <row r="9636"/>
    <row r="9637"/>
    <row r="9638"/>
    <row r="9639"/>
    <row r="9640"/>
    <row r="9641"/>
    <row r="9642"/>
    <row r="9643"/>
    <row r="9644"/>
    <row r="9645"/>
    <row r="9646"/>
    <row r="9647"/>
    <row r="9648"/>
    <row r="9649"/>
    <row r="9650"/>
    <row r="9651"/>
    <row r="9652"/>
    <row r="9653"/>
    <row r="9654"/>
    <row r="9655"/>
    <row r="9656"/>
    <row r="9657"/>
    <row r="9658"/>
    <row r="9659"/>
    <row r="9660"/>
    <row r="9661"/>
    <row r="9662"/>
    <row r="9663"/>
    <row r="9664"/>
    <row r="9665"/>
    <row r="9666"/>
    <row r="9667"/>
    <row r="9668"/>
    <row r="9669"/>
    <row r="9670"/>
    <row r="9671"/>
    <row r="9672"/>
    <row r="9673"/>
    <row r="9674"/>
    <row r="9675"/>
    <row r="9676"/>
    <row r="9677"/>
    <row r="9678"/>
    <row r="9679"/>
    <row r="9680"/>
    <row r="9681"/>
    <row r="9682"/>
    <row r="9683"/>
    <row r="9684"/>
    <row r="9685"/>
    <row r="9686"/>
    <row r="9687"/>
    <row r="9688"/>
    <row r="9689"/>
    <row r="9690"/>
    <row r="9691"/>
    <row r="9692"/>
    <row r="9693"/>
    <row r="9694"/>
    <row r="9695"/>
    <row r="9696"/>
    <row r="9697"/>
    <row r="9698"/>
    <row r="9699"/>
    <row r="9700"/>
    <row r="9701"/>
    <row r="9702"/>
    <row r="9703"/>
    <row r="9704"/>
    <row r="9705"/>
    <row r="9706"/>
    <row r="9707"/>
    <row r="9708"/>
    <row r="9709"/>
    <row r="9710"/>
    <row r="9711"/>
    <row r="9712"/>
    <row r="9713"/>
    <row r="9714"/>
    <row r="9715"/>
    <row r="9716"/>
    <row r="9717"/>
    <row r="9718"/>
    <row r="9719"/>
    <row r="9720"/>
    <row r="9721"/>
    <row r="9722"/>
    <row r="9723"/>
    <row r="9724"/>
    <row r="9725"/>
    <row r="9726"/>
    <row r="9727"/>
    <row r="9728"/>
    <row r="9729"/>
    <row r="9730"/>
    <row r="9731"/>
    <row r="9732"/>
    <row r="9733"/>
    <row r="9734"/>
    <row r="9735"/>
    <row r="9736"/>
    <row r="9737"/>
    <row r="9738"/>
    <row r="9739"/>
    <row r="9740"/>
    <row r="9741"/>
    <row r="9742"/>
    <row r="9743"/>
    <row r="9744"/>
    <row r="9745"/>
    <row r="9746"/>
    <row r="9747"/>
    <row r="9748"/>
    <row r="9749"/>
    <row r="9750"/>
    <row r="9751"/>
    <row r="9752"/>
    <row r="9753"/>
    <row r="9754"/>
    <row r="9755"/>
    <row r="9756"/>
    <row r="9757"/>
    <row r="9758"/>
    <row r="9759"/>
    <row r="9760"/>
    <row r="9761"/>
    <row r="9762"/>
    <row r="9763"/>
    <row r="9764"/>
    <row r="9765"/>
    <row r="9766"/>
    <row r="9767"/>
    <row r="9768"/>
    <row r="9769"/>
    <row r="9770"/>
    <row r="9771"/>
    <row r="9772"/>
    <row r="9773"/>
    <row r="9774"/>
    <row r="9775"/>
    <row r="9776"/>
    <row r="9777"/>
    <row r="9778"/>
    <row r="9779"/>
    <row r="9780"/>
    <row r="9781"/>
    <row r="9782"/>
    <row r="9783"/>
    <row r="9784"/>
    <row r="9785"/>
    <row r="9786"/>
    <row r="9787"/>
    <row r="9788"/>
    <row r="9789"/>
    <row r="9790"/>
    <row r="9791"/>
    <row r="9792"/>
    <row r="9793"/>
    <row r="9794"/>
    <row r="9795"/>
    <row r="9796"/>
    <row r="9797"/>
    <row r="9798"/>
    <row r="9799"/>
    <row r="9800"/>
    <row r="9801"/>
    <row r="9802"/>
    <row r="9803"/>
    <row r="9804"/>
    <row r="9805"/>
    <row r="9806"/>
    <row r="9807"/>
    <row r="9808"/>
    <row r="9809"/>
    <row r="9810"/>
    <row r="9811"/>
    <row r="9812"/>
    <row r="9813"/>
    <row r="9814"/>
    <row r="9815"/>
    <row r="9816"/>
    <row r="9817"/>
    <row r="9818"/>
    <row r="9819"/>
    <row r="9820"/>
    <row r="9821"/>
    <row r="9822"/>
    <row r="9823"/>
    <row r="9824"/>
    <row r="9825"/>
    <row r="9826"/>
    <row r="9827"/>
    <row r="9828"/>
    <row r="9829"/>
    <row r="9830"/>
    <row r="9831"/>
    <row r="9832"/>
    <row r="9833"/>
    <row r="9834"/>
    <row r="9835"/>
    <row r="9836"/>
    <row r="9837"/>
    <row r="9838"/>
    <row r="9839"/>
    <row r="9840"/>
    <row r="9841"/>
    <row r="9842"/>
    <row r="9843"/>
    <row r="9844"/>
    <row r="9845"/>
    <row r="9846"/>
    <row r="9847"/>
    <row r="9848"/>
    <row r="9849"/>
    <row r="9850"/>
    <row r="9851"/>
    <row r="9852"/>
    <row r="9853"/>
    <row r="9854"/>
    <row r="9855"/>
    <row r="9856"/>
    <row r="9857"/>
    <row r="9858"/>
    <row r="9859"/>
    <row r="9860"/>
    <row r="9861"/>
    <row r="9862"/>
    <row r="9863"/>
    <row r="9864"/>
    <row r="9865"/>
    <row r="9866"/>
    <row r="9867"/>
    <row r="9868"/>
    <row r="9869"/>
    <row r="9870"/>
    <row r="9871"/>
    <row r="9872"/>
    <row r="9873"/>
    <row r="9874"/>
    <row r="9875"/>
    <row r="9876"/>
    <row r="9877"/>
    <row r="9878"/>
    <row r="9879"/>
    <row r="9880"/>
    <row r="9881"/>
    <row r="9882"/>
    <row r="9883"/>
    <row r="9884"/>
    <row r="9885"/>
    <row r="9886"/>
    <row r="9887"/>
    <row r="9888"/>
    <row r="9889"/>
    <row r="9890"/>
    <row r="9891"/>
    <row r="9892"/>
    <row r="9893"/>
    <row r="9894"/>
    <row r="9895"/>
    <row r="9896"/>
    <row r="9897"/>
    <row r="9898"/>
    <row r="9899"/>
    <row r="9900"/>
    <row r="9901"/>
    <row r="9902"/>
    <row r="9903"/>
    <row r="9904"/>
    <row r="9905"/>
    <row r="9906"/>
    <row r="9907"/>
    <row r="9908"/>
    <row r="9909"/>
    <row r="9910"/>
    <row r="9911"/>
    <row r="9912"/>
    <row r="9913"/>
    <row r="9914"/>
    <row r="9915"/>
    <row r="9916"/>
    <row r="9917"/>
    <row r="9918"/>
    <row r="9919"/>
    <row r="9920"/>
    <row r="9921"/>
    <row r="9922"/>
    <row r="9923"/>
    <row r="9924"/>
    <row r="9925"/>
    <row r="9926"/>
    <row r="9927"/>
    <row r="9928"/>
    <row r="9929"/>
    <row r="9930"/>
    <row r="9931"/>
    <row r="9932"/>
    <row r="9933"/>
    <row r="9934"/>
    <row r="9935"/>
    <row r="9936"/>
    <row r="9937"/>
    <row r="9938"/>
    <row r="9939"/>
    <row r="9940"/>
    <row r="9941"/>
    <row r="9942"/>
    <row r="9943"/>
    <row r="9944"/>
    <row r="9945"/>
    <row r="9946"/>
    <row r="9947"/>
    <row r="9948"/>
    <row r="9949"/>
    <row r="9950"/>
    <row r="9951"/>
    <row r="9952"/>
    <row r="9953"/>
    <row r="9954"/>
    <row r="9955"/>
    <row r="9956"/>
    <row r="9957"/>
    <row r="9958"/>
    <row r="9959"/>
    <row r="9960"/>
    <row r="9961"/>
    <row r="9962"/>
    <row r="9963"/>
    <row r="9964"/>
    <row r="9965"/>
    <row r="9966"/>
    <row r="9967"/>
    <row r="9968"/>
    <row r="9969"/>
    <row r="9970"/>
    <row r="9971"/>
    <row r="9972"/>
    <row r="9973"/>
    <row r="9974"/>
    <row r="9975"/>
    <row r="9976"/>
    <row r="9977"/>
    <row r="9978"/>
    <row r="9979"/>
    <row r="9980"/>
    <row r="9981"/>
    <row r="9982"/>
    <row r="9983"/>
    <row r="9984"/>
    <row r="9985"/>
    <row r="9986"/>
    <row r="9987"/>
    <row r="9988"/>
    <row r="9989"/>
    <row r="9990"/>
    <row r="9991"/>
    <row r="9992"/>
    <row r="9993"/>
    <row r="9994"/>
    <row r="9995"/>
    <row r="9996"/>
    <row r="9997"/>
    <row r="9998"/>
    <row r="9999"/>
    <row r="10000"/>
    <row r="10001"/>
    <row r="10002"/>
    <row r="10003"/>
    <row r="10004"/>
    <row r="10005"/>
    <row r="10006"/>
    <row r="10007"/>
    <row r="10008"/>
    <row r="10009"/>
    <row r="10010"/>
    <row r="10011"/>
    <row r="10012"/>
    <row r="10013"/>
    <row r="10014"/>
    <row r="10015"/>
    <row r="10016"/>
    <row r="10017"/>
    <row r="10018"/>
    <row r="10019"/>
    <row r="10020"/>
    <row r="10021"/>
    <row r="10022"/>
    <row r="10023"/>
    <row r="10024"/>
    <row r="10025"/>
    <row r="10026"/>
    <row r="10027"/>
    <row r="10028"/>
    <row r="10029"/>
    <row r="10030"/>
    <row r="10031"/>
    <row r="10032"/>
    <row r="10033"/>
    <row r="10034"/>
    <row r="10035"/>
    <row r="10036"/>
    <row r="10037"/>
    <row r="10038"/>
    <row r="10039"/>
    <row r="10040"/>
    <row r="10041"/>
    <row r="10042"/>
    <row r="10043"/>
    <row r="10044"/>
    <row r="10045"/>
    <row r="10046"/>
    <row r="10047"/>
    <row r="10048"/>
    <row r="10049"/>
    <row r="10050"/>
    <row r="10051"/>
    <row r="10052"/>
    <row r="10053"/>
    <row r="10054"/>
    <row r="10055"/>
    <row r="10056"/>
    <row r="10057"/>
    <row r="10058"/>
    <row r="10059"/>
    <row r="10060"/>
    <row r="10061"/>
    <row r="10062"/>
    <row r="10063"/>
    <row r="10064"/>
    <row r="10065"/>
    <row r="10066"/>
    <row r="10067"/>
    <row r="10068"/>
    <row r="10069"/>
    <row r="10070"/>
    <row r="10071"/>
    <row r="10072"/>
    <row r="10073"/>
    <row r="10074"/>
    <row r="10075"/>
    <row r="10076"/>
    <row r="10077"/>
    <row r="10078"/>
    <row r="10079"/>
    <row r="10080"/>
    <row r="10081"/>
    <row r="10082"/>
    <row r="10083"/>
    <row r="10084"/>
    <row r="10085"/>
    <row r="10086"/>
    <row r="10087"/>
    <row r="10088"/>
    <row r="10089"/>
    <row r="10090"/>
    <row r="10091"/>
    <row r="10092"/>
    <row r="10093"/>
    <row r="10094"/>
    <row r="10095"/>
    <row r="10096"/>
    <row r="10097"/>
    <row r="10098"/>
    <row r="10099"/>
    <row r="10100"/>
    <row r="10101"/>
    <row r="10102"/>
    <row r="10103"/>
    <row r="10104"/>
    <row r="10105"/>
    <row r="10106"/>
    <row r="10107"/>
    <row r="10108"/>
    <row r="10109"/>
    <row r="10110"/>
    <row r="10111"/>
    <row r="10112"/>
    <row r="10113"/>
    <row r="10114"/>
    <row r="10115"/>
    <row r="10116"/>
    <row r="10117"/>
    <row r="10118"/>
    <row r="10119"/>
    <row r="10120"/>
    <row r="10121"/>
    <row r="10122"/>
    <row r="10123"/>
    <row r="10124"/>
    <row r="10125"/>
    <row r="10126"/>
    <row r="10127"/>
    <row r="10128"/>
    <row r="10129"/>
    <row r="10130"/>
    <row r="10131"/>
    <row r="10132"/>
    <row r="10133"/>
    <row r="10134"/>
    <row r="10135"/>
    <row r="10136"/>
    <row r="10137"/>
    <row r="10138"/>
    <row r="10139"/>
    <row r="10140"/>
    <row r="10141"/>
    <row r="10142"/>
    <row r="10143"/>
    <row r="10144"/>
    <row r="10145"/>
    <row r="10146"/>
    <row r="10147"/>
    <row r="10148"/>
    <row r="10149"/>
    <row r="10150"/>
    <row r="10151"/>
    <row r="10152"/>
    <row r="10153"/>
    <row r="10154"/>
    <row r="10155"/>
    <row r="10156"/>
    <row r="10157"/>
    <row r="10158"/>
    <row r="10159"/>
    <row r="10160"/>
    <row r="10161"/>
    <row r="10162"/>
    <row r="10163"/>
    <row r="10164"/>
    <row r="10165"/>
    <row r="10166"/>
    <row r="10167"/>
    <row r="10168"/>
    <row r="10169"/>
    <row r="10170"/>
    <row r="10171"/>
    <row r="10172"/>
    <row r="10173"/>
    <row r="10174"/>
    <row r="10175"/>
    <row r="10176"/>
    <row r="10177"/>
    <row r="10178"/>
    <row r="10179"/>
    <row r="10180"/>
    <row r="10181"/>
    <row r="10182"/>
    <row r="10183"/>
    <row r="10184"/>
    <row r="10185"/>
    <row r="10186"/>
    <row r="10187"/>
    <row r="10188"/>
    <row r="10189"/>
    <row r="10190"/>
    <row r="10191"/>
    <row r="10192"/>
    <row r="10193"/>
    <row r="10194"/>
    <row r="10195"/>
    <row r="10196"/>
    <row r="10197"/>
    <row r="10198"/>
    <row r="10199"/>
    <row r="10200"/>
    <row r="10201"/>
    <row r="10202"/>
    <row r="10203"/>
    <row r="10204"/>
    <row r="10205"/>
    <row r="10206"/>
    <row r="10207"/>
    <row r="10208"/>
    <row r="10209"/>
    <row r="10210"/>
    <row r="10211"/>
    <row r="10212"/>
    <row r="10213"/>
    <row r="10214"/>
    <row r="10215"/>
    <row r="10216"/>
    <row r="10217"/>
    <row r="10218"/>
    <row r="10219"/>
    <row r="10220"/>
    <row r="10221"/>
    <row r="10222"/>
    <row r="10223"/>
    <row r="10224"/>
    <row r="10225"/>
    <row r="10226"/>
    <row r="10227"/>
    <row r="10228"/>
    <row r="10229"/>
    <row r="10230"/>
    <row r="10231"/>
    <row r="10232"/>
    <row r="10233"/>
    <row r="10234"/>
    <row r="10235"/>
    <row r="10236"/>
    <row r="10237"/>
    <row r="10238"/>
    <row r="10239"/>
    <row r="10240"/>
    <row r="10241"/>
    <row r="10242"/>
    <row r="10243"/>
    <row r="10244"/>
    <row r="10245"/>
    <row r="10246"/>
    <row r="10247"/>
    <row r="10248"/>
    <row r="10249"/>
    <row r="10250"/>
    <row r="10251"/>
    <row r="10252"/>
    <row r="10253"/>
    <row r="10254"/>
    <row r="10255"/>
    <row r="10256"/>
    <row r="10257"/>
    <row r="10258"/>
    <row r="10259"/>
    <row r="10260"/>
    <row r="10261"/>
    <row r="10262"/>
    <row r="10263"/>
    <row r="10264"/>
    <row r="10265"/>
    <row r="10266"/>
    <row r="10267"/>
    <row r="10268"/>
    <row r="10269"/>
    <row r="10270"/>
    <row r="10271"/>
    <row r="10272"/>
    <row r="10273"/>
    <row r="10274"/>
    <row r="10275"/>
    <row r="10276"/>
    <row r="10277"/>
    <row r="10278"/>
    <row r="10279"/>
    <row r="10280"/>
    <row r="10281"/>
    <row r="10282"/>
    <row r="10283"/>
    <row r="10284"/>
    <row r="10285"/>
    <row r="10286"/>
    <row r="10287"/>
    <row r="10288"/>
    <row r="10289"/>
    <row r="10290"/>
    <row r="10291"/>
    <row r="10292"/>
    <row r="10293"/>
    <row r="10294"/>
    <row r="10295"/>
    <row r="10296"/>
    <row r="10297"/>
    <row r="10298"/>
    <row r="10299"/>
    <row r="10300"/>
    <row r="10301"/>
    <row r="10302"/>
    <row r="10303"/>
    <row r="10304"/>
    <row r="10305"/>
    <row r="10306"/>
    <row r="10307"/>
    <row r="10308"/>
    <row r="10309"/>
    <row r="10310"/>
    <row r="10311"/>
    <row r="10312"/>
    <row r="10313"/>
    <row r="10314"/>
    <row r="10315"/>
    <row r="10316"/>
    <row r="10317"/>
    <row r="10318"/>
    <row r="10319"/>
    <row r="10320"/>
    <row r="10321"/>
    <row r="10322"/>
    <row r="10323"/>
    <row r="10324"/>
    <row r="10325"/>
    <row r="10326"/>
    <row r="10327"/>
    <row r="10328"/>
    <row r="10329"/>
    <row r="10330"/>
    <row r="10331"/>
    <row r="10332"/>
    <row r="10333"/>
    <row r="10334"/>
    <row r="10335"/>
    <row r="10336"/>
    <row r="10337"/>
    <row r="10338"/>
    <row r="10339"/>
    <row r="10340"/>
    <row r="10341"/>
    <row r="10342"/>
    <row r="10343"/>
    <row r="10344"/>
    <row r="10345"/>
    <row r="10346"/>
    <row r="10347"/>
    <row r="10348"/>
    <row r="10349"/>
    <row r="10350"/>
    <row r="10351"/>
    <row r="10352"/>
    <row r="10353"/>
    <row r="10354"/>
    <row r="10355"/>
    <row r="10356"/>
    <row r="10357"/>
    <row r="10358"/>
    <row r="10359"/>
    <row r="10360"/>
    <row r="10361"/>
    <row r="10362"/>
    <row r="10363"/>
    <row r="10364"/>
    <row r="10365"/>
    <row r="10366"/>
    <row r="10367"/>
    <row r="10368"/>
    <row r="10369"/>
    <row r="10370"/>
    <row r="10371"/>
    <row r="10372"/>
    <row r="10373"/>
    <row r="10374"/>
    <row r="10375"/>
    <row r="10376"/>
    <row r="10377"/>
    <row r="10378"/>
    <row r="10379"/>
    <row r="10380"/>
    <row r="10381"/>
    <row r="10382"/>
    <row r="10383"/>
    <row r="10384"/>
    <row r="10385"/>
    <row r="10386"/>
    <row r="10387"/>
    <row r="10388"/>
    <row r="10389"/>
    <row r="10390"/>
    <row r="10391"/>
    <row r="10392"/>
    <row r="10393"/>
    <row r="10394"/>
    <row r="10395"/>
    <row r="10396"/>
    <row r="10397"/>
    <row r="10398"/>
    <row r="10399"/>
    <row r="10400"/>
    <row r="10401"/>
    <row r="10402"/>
    <row r="10403"/>
    <row r="10404"/>
    <row r="10405"/>
    <row r="10406"/>
    <row r="10407"/>
    <row r="10408"/>
    <row r="10409"/>
    <row r="10410"/>
    <row r="10411"/>
    <row r="10412"/>
    <row r="10413"/>
    <row r="10414"/>
    <row r="10415"/>
    <row r="10416"/>
    <row r="10417"/>
    <row r="10418"/>
    <row r="10419"/>
    <row r="10420"/>
    <row r="10421"/>
    <row r="10422"/>
    <row r="10423"/>
    <row r="10424"/>
    <row r="10425"/>
    <row r="10426"/>
    <row r="10427"/>
    <row r="10428"/>
    <row r="10429"/>
    <row r="10430"/>
    <row r="10431"/>
    <row r="10432"/>
    <row r="10433"/>
    <row r="10434"/>
    <row r="10435"/>
    <row r="10436"/>
    <row r="10437"/>
    <row r="10438"/>
    <row r="10439"/>
    <row r="10440"/>
    <row r="10441"/>
    <row r="10442"/>
    <row r="10443"/>
    <row r="10444"/>
    <row r="10445"/>
    <row r="10446"/>
    <row r="10447"/>
    <row r="10448"/>
    <row r="10449"/>
    <row r="10450"/>
    <row r="10451"/>
    <row r="10452"/>
    <row r="10453"/>
    <row r="10454"/>
    <row r="10455"/>
    <row r="10456"/>
    <row r="10457"/>
    <row r="10458"/>
    <row r="10459"/>
    <row r="10460"/>
    <row r="10461"/>
    <row r="10462"/>
    <row r="10463"/>
    <row r="10464"/>
    <row r="10465"/>
    <row r="10466"/>
    <row r="10467"/>
    <row r="10468"/>
    <row r="10469"/>
    <row r="10470"/>
    <row r="10471"/>
    <row r="10472"/>
    <row r="10473"/>
    <row r="10474"/>
    <row r="10475"/>
    <row r="10476"/>
    <row r="10477"/>
    <row r="10478"/>
    <row r="10479"/>
    <row r="10480"/>
    <row r="10481"/>
    <row r="10482"/>
    <row r="10483"/>
    <row r="10484"/>
    <row r="10485"/>
    <row r="10486"/>
    <row r="10487"/>
    <row r="10488"/>
    <row r="10489"/>
    <row r="10490"/>
    <row r="10491"/>
    <row r="10492"/>
    <row r="10493"/>
    <row r="10494"/>
    <row r="10495"/>
    <row r="10496"/>
    <row r="10497"/>
    <row r="10498"/>
    <row r="10499"/>
    <row r="10500"/>
    <row r="10501"/>
    <row r="10502"/>
    <row r="10503"/>
    <row r="10504"/>
    <row r="10505"/>
    <row r="10506"/>
    <row r="10507"/>
    <row r="10508"/>
    <row r="10509"/>
    <row r="10510"/>
    <row r="10511"/>
    <row r="10512"/>
    <row r="10513"/>
    <row r="10514"/>
    <row r="10515"/>
    <row r="10516"/>
    <row r="10517"/>
    <row r="10518"/>
    <row r="10519"/>
    <row r="10520"/>
    <row r="10521"/>
    <row r="10522"/>
    <row r="10523"/>
    <row r="10524"/>
    <row r="10525"/>
    <row r="10526"/>
    <row r="10527"/>
    <row r="10528"/>
    <row r="10529"/>
    <row r="10530"/>
    <row r="10531"/>
    <row r="10532"/>
    <row r="10533"/>
    <row r="10534"/>
    <row r="10535"/>
    <row r="10536"/>
    <row r="10537"/>
    <row r="10538"/>
    <row r="10539"/>
    <row r="10540"/>
    <row r="10541"/>
    <row r="10542"/>
    <row r="10543"/>
    <row r="10544"/>
    <row r="10545"/>
    <row r="10546"/>
    <row r="10547"/>
    <row r="10548"/>
    <row r="10549"/>
    <row r="10550"/>
    <row r="10551"/>
    <row r="10552"/>
    <row r="10553"/>
    <row r="10554"/>
    <row r="10555"/>
    <row r="10556"/>
    <row r="10557"/>
    <row r="10558"/>
    <row r="10559"/>
    <row r="10560"/>
    <row r="10561"/>
    <row r="10562"/>
    <row r="10563"/>
    <row r="10564"/>
    <row r="10565"/>
    <row r="10566"/>
    <row r="10567"/>
    <row r="10568"/>
    <row r="10569"/>
    <row r="10570"/>
    <row r="10571"/>
    <row r="10572"/>
    <row r="10573"/>
    <row r="10574"/>
    <row r="10575"/>
    <row r="10576"/>
    <row r="10577"/>
    <row r="10578"/>
    <row r="10579"/>
    <row r="10580"/>
    <row r="10581"/>
    <row r="10582"/>
    <row r="10583"/>
    <row r="10584"/>
    <row r="10585"/>
    <row r="10586"/>
    <row r="10587"/>
    <row r="10588"/>
    <row r="10589"/>
    <row r="10590"/>
    <row r="10591"/>
    <row r="10592"/>
    <row r="10593"/>
    <row r="10594"/>
    <row r="10595"/>
    <row r="10596"/>
    <row r="10597"/>
    <row r="10598"/>
    <row r="10599"/>
    <row r="10600"/>
    <row r="10601"/>
    <row r="10602"/>
    <row r="10603"/>
    <row r="10604"/>
    <row r="10605"/>
    <row r="10606"/>
    <row r="10607"/>
    <row r="10608"/>
    <row r="10609"/>
    <row r="10610"/>
    <row r="10611"/>
    <row r="10612"/>
    <row r="10613"/>
    <row r="10614"/>
    <row r="10615"/>
    <row r="10616"/>
    <row r="10617"/>
    <row r="10618"/>
    <row r="10619"/>
    <row r="10620"/>
    <row r="10621"/>
    <row r="10622"/>
    <row r="10623"/>
    <row r="10624"/>
    <row r="10625"/>
    <row r="10626"/>
    <row r="10627"/>
    <row r="10628"/>
    <row r="10629"/>
    <row r="10630"/>
    <row r="10631"/>
    <row r="10632"/>
    <row r="10633"/>
    <row r="10634"/>
    <row r="10635"/>
    <row r="10636"/>
    <row r="10637"/>
    <row r="10638"/>
    <row r="10639"/>
    <row r="10640"/>
    <row r="10641"/>
    <row r="10642"/>
    <row r="10643"/>
    <row r="10644"/>
    <row r="10645"/>
    <row r="10646"/>
    <row r="10647"/>
    <row r="10648"/>
    <row r="10649"/>
    <row r="10650"/>
    <row r="10651"/>
    <row r="10652"/>
    <row r="10653"/>
    <row r="10654"/>
    <row r="10655"/>
    <row r="10656"/>
    <row r="10657"/>
    <row r="10658"/>
    <row r="10659"/>
    <row r="10660"/>
    <row r="10661"/>
    <row r="10662"/>
    <row r="10663"/>
    <row r="10664"/>
    <row r="10665"/>
    <row r="10666"/>
    <row r="10667"/>
    <row r="10668"/>
    <row r="10669"/>
    <row r="10670"/>
    <row r="10671"/>
    <row r="10672"/>
    <row r="10673"/>
    <row r="10674"/>
    <row r="10675"/>
    <row r="10676"/>
    <row r="10677"/>
    <row r="10678"/>
    <row r="10679"/>
    <row r="10680"/>
    <row r="10681"/>
    <row r="10682"/>
    <row r="10683"/>
    <row r="10684"/>
    <row r="10685"/>
    <row r="10686"/>
    <row r="10687"/>
    <row r="10688"/>
    <row r="10689"/>
    <row r="10690"/>
    <row r="10691"/>
    <row r="10692"/>
    <row r="10693"/>
    <row r="10694"/>
    <row r="10695"/>
    <row r="10696"/>
    <row r="10697"/>
    <row r="10698"/>
    <row r="10699"/>
    <row r="10700"/>
    <row r="10701"/>
    <row r="10702"/>
    <row r="10703"/>
    <row r="10704"/>
    <row r="10705"/>
    <row r="10706"/>
    <row r="10707"/>
    <row r="10708"/>
    <row r="10709"/>
    <row r="10710"/>
    <row r="10711"/>
    <row r="10712"/>
    <row r="10713"/>
    <row r="10714"/>
    <row r="10715"/>
    <row r="10716"/>
    <row r="10717"/>
    <row r="10718"/>
    <row r="10719"/>
    <row r="10720"/>
    <row r="10721"/>
    <row r="10722"/>
    <row r="10723"/>
    <row r="10724"/>
    <row r="10725"/>
    <row r="10726"/>
    <row r="10727"/>
    <row r="10728"/>
    <row r="10729"/>
    <row r="10730"/>
    <row r="10731"/>
    <row r="10732"/>
    <row r="10733"/>
    <row r="10734"/>
    <row r="10735"/>
    <row r="10736"/>
    <row r="10737"/>
    <row r="10738"/>
    <row r="10739"/>
    <row r="10740"/>
    <row r="10741"/>
    <row r="10742"/>
    <row r="10743"/>
    <row r="10744"/>
    <row r="10745"/>
    <row r="10746"/>
    <row r="10747"/>
    <row r="10748"/>
    <row r="10749"/>
    <row r="10750"/>
    <row r="10751"/>
    <row r="10752"/>
    <row r="10753"/>
    <row r="10754"/>
    <row r="10755"/>
    <row r="10756"/>
    <row r="10757"/>
    <row r="10758"/>
    <row r="10759"/>
    <row r="10760"/>
    <row r="10761"/>
    <row r="10762"/>
    <row r="10763"/>
    <row r="10764"/>
    <row r="10765"/>
    <row r="10766"/>
    <row r="10767"/>
    <row r="10768"/>
    <row r="10769"/>
    <row r="10770"/>
    <row r="10771"/>
    <row r="10772"/>
    <row r="10773"/>
    <row r="10774"/>
    <row r="10775"/>
    <row r="10776"/>
    <row r="10777"/>
    <row r="10778"/>
    <row r="10779"/>
    <row r="10780"/>
    <row r="10781"/>
    <row r="10782"/>
    <row r="10783"/>
    <row r="10784"/>
    <row r="10785"/>
    <row r="10786"/>
    <row r="10787"/>
    <row r="10788"/>
    <row r="10789"/>
    <row r="10790"/>
    <row r="10791"/>
    <row r="10792"/>
    <row r="10793"/>
    <row r="10794"/>
    <row r="10795"/>
    <row r="10796"/>
    <row r="10797"/>
    <row r="10798"/>
    <row r="10799"/>
    <row r="10800"/>
    <row r="10801"/>
    <row r="10802"/>
    <row r="10803"/>
    <row r="10804"/>
    <row r="10805"/>
    <row r="10806"/>
    <row r="10807"/>
    <row r="10808"/>
    <row r="10809"/>
    <row r="10810"/>
    <row r="10811"/>
    <row r="10812"/>
    <row r="10813"/>
    <row r="10814"/>
    <row r="10815"/>
    <row r="10816"/>
    <row r="10817"/>
    <row r="10818"/>
    <row r="10819"/>
    <row r="10820"/>
    <row r="10821"/>
    <row r="10822"/>
    <row r="10823"/>
    <row r="10824"/>
    <row r="10825"/>
    <row r="10826"/>
    <row r="10827"/>
    <row r="10828"/>
    <row r="10829"/>
    <row r="10830"/>
    <row r="10831"/>
    <row r="10832"/>
    <row r="10833"/>
    <row r="10834"/>
    <row r="10835"/>
    <row r="10836"/>
    <row r="10837"/>
    <row r="10838"/>
    <row r="10839"/>
    <row r="10840"/>
    <row r="10841"/>
    <row r="10842"/>
    <row r="10843"/>
    <row r="10844"/>
    <row r="10845"/>
    <row r="10846"/>
    <row r="10847"/>
    <row r="10848"/>
    <row r="10849"/>
    <row r="10850"/>
    <row r="10851"/>
    <row r="10852"/>
    <row r="10853"/>
    <row r="10854"/>
    <row r="10855"/>
    <row r="10856"/>
    <row r="10857"/>
    <row r="10858"/>
    <row r="10859"/>
    <row r="10860"/>
    <row r="10861"/>
    <row r="10862"/>
    <row r="10863"/>
    <row r="10864"/>
    <row r="10865"/>
    <row r="10866"/>
    <row r="10867"/>
    <row r="10868"/>
    <row r="10869"/>
    <row r="10870"/>
    <row r="10871"/>
    <row r="10872"/>
    <row r="10873"/>
    <row r="10874"/>
    <row r="10875"/>
    <row r="10876"/>
    <row r="10877"/>
    <row r="10878"/>
    <row r="10879"/>
    <row r="10880"/>
    <row r="10881"/>
    <row r="10882"/>
    <row r="10883"/>
    <row r="10884"/>
    <row r="10885"/>
    <row r="10886"/>
    <row r="10887"/>
    <row r="10888"/>
    <row r="10889"/>
    <row r="10890"/>
    <row r="10891"/>
    <row r="10892"/>
    <row r="10893"/>
    <row r="10894"/>
    <row r="10895"/>
    <row r="10896"/>
    <row r="10897"/>
    <row r="10898"/>
    <row r="10899"/>
    <row r="10900"/>
    <row r="10901"/>
    <row r="10902"/>
    <row r="10903"/>
    <row r="10904"/>
    <row r="10905"/>
    <row r="10906"/>
    <row r="10907"/>
    <row r="10908"/>
    <row r="10909"/>
    <row r="10910"/>
    <row r="10911"/>
    <row r="10912"/>
    <row r="10913"/>
    <row r="10914"/>
    <row r="10915"/>
    <row r="10916"/>
    <row r="10917"/>
    <row r="10918"/>
    <row r="10919"/>
    <row r="10920"/>
    <row r="10921"/>
    <row r="10922"/>
    <row r="10923"/>
    <row r="10924"/>
    <row r="10925"/>
    <row r="10926"/>
    <row r="10927"/>
    <row r="10928"/>
    <row r="10929"/>
    <row r="10930"/>
    <row r="10931"/>
    <row r="10932"/>
    <row r="10933"/>
    <row r="10934"/>
    <row r="10935"/>
    <row r="10936"/>
    <row r="10937"/>
    <row r="10938"/>
    <row r="10939"/>
    <row r="10940"/>
    <row r="10941"/>
    <row r="10942"/>
    <row r="10943"/>
    <row r="10944"/>
    <row r="10945"/>
    <row r="10946"/>
    <row r="10947"/>
    <row r="10948"/>
    <row r="10949"/>
    <row r="10950"/>
    <row r="10951"/>
    <row r="10952"/>
    <row r="10953"/>
    <row r="10954"/>
    <row r="10955"/>
    <row r="10956"/>
    <row r="10957"/>
    <row r="10958"/>
    <row r="10959"/>
    <row r="10960"/>
    <row r="10961"/>
    <row r="10962"/>
    <row r="10963"/>
    <row r="10964"/>
    <row r="10965"/>
    <row r="10966"/>
    <row r="10967"/>
    <row r="10968"/>
    <row r="10969"/>
    <row r="10970"/>
    <row r="10971"/>
    <row r="10972"/>
    <row r="10973"/>
    <row r="10974"/>
    <row r="10975"/>
    <row r="10976"/>
    <row r="10977"/>
    <row r="10978"/>
    <row r="10979"/>
    <row r="10980"/>
    <row r="10981"/>
    <row r="10982"/>
    <row r="10983"/>
    <row r="10984"/>
    <row r="10985"/>
    <row r="10986"/>
    <row r="10987"/>
    <row r="10988"/>
    <row r="10989"/>
    <row r="10990"/>
    <row r="10991"/>
    <row r="10992"/>
    <row r="10993"/>
    <row r="10994"/>
    <row r="10995"/>
    <row r="10996"/>
    <row r="10997"/>
    <row r="10998"/>
    <row r="10999"/>
    <row r="11000"/>
    <row r="11001"/>
    <row r="11002"/>
    <row r="11003"/>
    <row r="11004"/>
    <row r="11005"/>
    <row r="11006"/>
    <row r="11007"/>
    <row r="11008"/>
    <row r="11009"/>
    <row r="11010"/>
    <row r="11011"/>
    <row r="11012"/>
    <row r="11013"/>
    <row r="11014"/>
    <row r="11015"/>
    <row r="11016"/>
    <row r="11017"/>
    <row r="11018"/>
    <row r="11019"/>
    <row r="11020"/>
    <row r="11021"/>
    <row r="11022"/>
    <row r="11023"/>
    <row r="11024"/>
    <row r="11025"/>
    <row r="11026"/>
    <row r="11027"/>
    <row r="11028"/>
    <row r="11029"/>
    <row r="11030"/>
    <row r="11031"/>
    <row r="11032"/>
    <row r="11033"/>
    <row r="11034"/>
    <row r="11035"/>
    <row r="11036"/>
    <row r="11037"/>
    <row r="11038"/>
    <row r="11039"/>
    <row r="11040"/>
    <row r="11041"/>
    <row r="11042"/>
    <row r="11043"/>
    <row r="11044"/>
    <row r="11045"/>
    <row r="11046"/>
    <row r="11047"/>
    <row r="11048"/>
    <row r="11049"/>
    <row r="11050"/>
    <row r="11051"/>
    <row r="11052"/>
    <row r="11053"/>
    <row r="11054"/>
    <row r="11055"/>
    <row r="11056"/>
    <row r="11057"/>
    <row r="11058"/>
    <row r="11059"/>
    <row r="11060"/>
    <row r="11061"/>
    <row r="11062"/>
    <row r="11063"/>
    <row r="11064"/>
    <row r="11065"/>
    <row r="11066"/>
    <row r="11067"/>
    <row r="11068"/>
    <row r="11069"/>
    <row r="11070"/>
    <row r="11071"/>
    <row r="11072"/>
    <row r="11073"/>
    <row r="11074"/>
    <row r="11075"/>
    <row r="11076"/>
    <row r="11077"/>
    <row r="11078"/>
    <row r="11079"/>
    <row r="11080"/>
    <row r="11081"/>
    <row r="11082"/>
    <row r="11083"/>
    <row r="11084"/>
    <row r="11085"/>
    <row r="11086"/>
    <row r="11087"/>
    <row r="11088"/>
    <row r="11089"/>
    <row r="11090"/>
    <row r="11091"/>
    <row r="11092"/>
    <row r="11093"/>
    <row r="11094"/>
    <row r="11095"/>
    <row r="11096"/>
    <row r="11097"/>
    <row r="11098"/>
    <row r="11099"/>
    <row r="11100"/>
    <row r="11101"/>
    <row r="11102"/>
    <row r="11103"/>
    <row r="11104"/>
    <row r="11105"/>
    <row r="11106"/>
    <row r="11107"/>
    <row r="11108"/>
    <row r="11109"/>
    <row r="11110"/>
    <row r="11111"/>
    <row r="11112"/>
    <row r="11113"/>
    <row r="11114"/>
    <row r="11115"/>
    <row r="11116"/>
    <row r="11117"/>
    <row r="11118"/>
    <row r="11119"/>
    <row r="11120"/>
    <row r="11121"/>
    <row r="11122"/>
    <row r="11123"/>
    <row r="11124"/>
    <row r="11125"/>
    <row r="11126"/>
    <row r="11127"/>
    <row r="11128"/>
    <row r="11129"/>
    <row r="11130"/>
    <row r="11131"/>
    <row r="11132"/>
    <row r="11133"/>
    <row r="11134"/>
    <row r="11135"/>
    <row r="11136"/>
    <row r="11137"/>
    <row r="11138"/>
    <row r="11139"/>
    <row r="11140"/>
    <row r="11141"/>
    <row r="11142"/>
    <row r="11143"/>
    <row r="11144"/>
    <row r="11145"/>
    <row r="11146"/>
    <row r="11147"/>
    <row r="11148"/>
    <row r="11149"/>
    <row r="11150"/>
    <row r="11151"/>
    <row r="11152"/>
    <row r="11153"/>
    <row r="11154"/>
    <row r="11155"/>
    <row r="11156"/>
    <row r="11157"/>
    <row r="11158"/>
    <row r="11159"/>
    <row r="11160"/>
    <row r="11161"/>
    <row r="11162"/>
    <row r="11163"/>
    <row r="11164"/>
    <row r="11165"/>
    <row r="11166"/>
    <row r="11167"/>
    <row r="11168"/>
    <row r="11169"/>
    <row r="11170"/>
    <row r="11171"/>
    <row r="11172"/>
    <row r="11173"/>
    <row r="11174"/>
    <row r="11175"/>
    <row r="11176"/>
    <row r="11177"/>
    <row r="11178"/>
    <row r="11179"/>
    <row r="11180"/>
    <row r="11181"/>
    <row r="11182"/>
    <row r="11183"/>
    <row r="11184"/>
    <row r="11185"/>
    <row r="11186"/>
    <row r="11187"/>
    <row r="11188"/>
    <row r="11189"/>
    <row r="11190"/>
    <row r="11191"/>
    <row r="11192"/>
    <row r="11193"/>
    <row r="11194"/>
    <row r="11195"/>
    <row r="11196"/>
    <row r="11197"/>
    <row r="11198"/>
    <row r="11199"/>
    <row r="11200"/>
    <row r="11201"/>
    <row r="11202"/>
    <row r="11203"/>
    <row r="11204"/>
    <row r="11205"/>
    <row r="11206"/>
    <row r="11207"/>
    <row r="11208"/>
    <row r="11209"/>
    <row r="11210"/>
    <row r="11211"/>
    <row r="11212"/>
    <row r="11213"/>
    <row r="11214"/>
    <row r="11215"/>
    <row r="11216"/>
    <row r="11217"/>
    <row r="11218"/>
    <row r="11219"/>
    <row r="11220"/>
    <row r="11221"/>
    <row r="11222"/>
    <row r="11223"/>
    <row r="11224"/>
    <row r="11225"/>
    <row r="11226"/>
    <row r="11227"/>
    <row r="11228"/>
    <row r="11229"/>
    <row r="11230"/>
    <row r="11231"/>
    <row r="11232"/>
    <row r="11233"/>
    <row r="11234"/>
    <row r="11235"/>
    <row r="11236"/>
    <row r="11237"/>
    <row r="11238"/>
    <row r="11239"/>
    <row r="11240"/>
    <row r="11241"/>
    <row r="11242"/>
    <row r="11243"/>
    <row r="11244"/>
    <row r="11245"/>
    <row r="11246"/>
    <row r="11247"/>
    <row r="11248"/>
    <row r="11249"/>
    <row r="11250"/>
    <row r="11251"/>
    <row r="11252"/>
    <row r="11253"/>
    <row r="11254"/>
    <row r="11255"/>
    <row r="11256"/>
    <row r="11257"/>
    <row r="11258"/>
    <row r="11259"/>
    <row r="11260"/>
    <row r="11261"/>
    <row r="11262"/>
    <row r="11263"/>
    <row r="11264"/>
    <row r="11265"/>
    <row r="11266"/>
    <row r="11267"/>
    <row r="11268"/>
    <row r="11269"/>
    <row r="11270"/>
    <row r="11271"/>
    <row r="11272"/>
    <row r="11273"/>
    <row r="11274"/>
    <row r="11275"/>
    <row r="11276"/>
    <row r="11277"/>
    <row r="11278"/>
    <row r="11279"/>
    <row r="11280"/>
    <row r="11281"/>
    <row r="11282"/>
    <row r="11283"/>
    <row r="11284"/>
    <row r="11285"/>
    <row r="11286"/>
    <row r="11287"/>
    <row r="11288"/>
    <row r="11289"/>
    <row r="11290"/>
    <row r="11291"/>
    <row r="11292"/>
    <row r="11293"/>
    <row r="11294"/>
    <row r="11295"/>
    <row r="11296"/>
    <row r="11297"/>
    <row r="11298"/>
    <row r="11299"/>
    <row r="11300"/>
    <row r="11301"/>
    <row r="11302"/>
    <row r="11303"/>
    <row r="11304"/>
    <row r="11305"/>
    <row r="11306"/>
    <row r="11307"/>
    <row r="11308"/>
    <row r="11309"/>
    <row r="11310"/>
    <row r="11311"/>
    <row r="11312"/>
    <row r="11313"/>
    <row r="11314"/>
    <row r="11315"/>
    <row r="11316"/>
    <row r="11317"/>
    <row r="11318"/>
    <row r="11319"/>
    <row r="11320"/>
    <row r="11321"/>
    <row r="11322"/>
    <row r="11323"/>
    <row r="11324"/>
    <row r="11325"/>
    <row r="11326"/>
    <row r="11327"/>
    <row r="11328"/>
    <row r="11329"/>
    <row r="11330"/>
    <row r="11331"/>
    <row r="11332"/>
    <row r="11333"/>
    <row r="11334"/>
    <row r="11335"/>
    <row r="11336"/>
    <row r="11337"/>
    <row r="11338"/>
    <row r="11339"/>
    <row r="11340"/>
    <row r="11341"/>
    <row r="11342"/>
    <row r="11343"/>
    <row r="11344"/>
    <row r="11345"/>
    <row r="11346"/>
    <row r="11347"/>
    <row r="11348"/>
    <row r="11349"/>
    <row r="11350"/>
    <row r="11351"/>
    <row r="11352"/>
    <row r="11353"/>
    <row r="11354"/>
    <row r="11355"/>
    <row r="11356"/>
    <row r="11357"/>
    <row r="11358"/>
    <row r="11359"/>
    <row r="11360"/>
    <row r="11361"/>
    <row r="11362"/>
    <row r="11363"/>
    <row r="11364"/>
    <row r="11365"/>
    <row r="11366"/>
    <row r="11367"/>
    <row r="11368"/>
    <row r="11369"/>
    <row r="11370"/>
    <row r="11371"/>
    <row r="11372"/>
    <row r="11373"/>
    <row r="11374"/>
    <row r="11375"/>
    <row r="11376"/>
    <row r="11377"/>
    <row r="11378"/>
    <row r="11379"/>
    <row r="11380"/>
    <row r="11381"/>
    <row r="11382"/>
    <row r="11383"/>
    <row r="11384"/>
    <row r="11385"/>
    <row r="11386"/>
    <row r="11387"/>
    <row r="11388"/>
    <row r="11389"/>
    <row r="11390"/>
    <row r="11391"/>
    <row r="11392"/>
    <row r="11393"/>
    <row r="11394"/>
    <row r="11395"/>
    <row r="11396"/>
    <row r="11397"/>
    <row r="11398"/>
    <row r="11399"/>
    <row r="11400"/>
    <row r="11401"/>
    <row r="11402"/>
    <row r="11403"/>
    <row r="11404"/>
    <row r="11405"/>
    <row r="11406"/>
    <row r="11407"/>
    <row r="11408"/>
    <row r="11409"/>
    <row r="11410"/>
    <row r="11411"/>
    <row r="11412"/>
    <row r="11413"/>
    <row r="11414"/>
    <row r="11415"/>
    <row r="11416"/>
    <row r="11417"/>
    <row r="11418"/>
    <row r="11419"/>
    <row r="11420"/>
    <row r="11421"/>
    <row r="11422"/>
    <row r="11423"/>
    <row r="11424"/>
    <row r="11425"/>
    <row r="11426"/>
    <row r="11427"/>
    <row r="11428"/>
    <row r="11429"/>
    <row r="11430"/>
    <row r="11431"/>
    <row r="11432"/>
    <row r="11433"/>
    <row r="11434"/>
    <row r="11435"/>
    <row r="11436"/>
    <row r="11437"/>
    <row r="11438"/>
    <row r="11439"/>
    <row r="11440"/>
    <row r="11441"/>
    <row r="11442"/>
    <row r="11443"/>
    <row r="11444"/>
    <row r="11445"/>
    <row r="11446"/>
    <row r="11447"/>
    <row r="11448"/>
    <row r="11449"/>
    <row r="11450"/>
    <row r="11451"/>
    <row r="11452"/>
    <row r="11453"/>
    <row r="11454"/>
    <row r="11455"/>
    <row r="11456"/>
    <row r="11457"/>
    <row r="11458"/>
    <row r="11459"/>
    <row r="11460"/>
    <row r="11461"/>
    <row r="11462"/>
    <row r="11463"/>
    <row r="11464"/>
    <row r="11465"/>
    <row r="11466"/>
    <row r="11467"/>
    <row r="11468"/>
    <row r="11469"/>
    <row r="11470"/>
    <row r="11471"/>
    <row r="11472"/>
    <row r="11473"/>
    <row r="11474"/>
    <row r="11475"/>
    <row r="11476"/>
    <row r="11477"/>
    <row r="11478"/>
    <row r="11479"/>
    <row r="11480"/>
    <row r="11481"/>
    <row r="11482"/>
    <row r="11483"/>
    <row r="11484"/>
    <row r="11485"/>
    <row r="11486"/>
    <row r="11487"/>
    <row r="11488"/>
    <row r="11489"/>
    <row r="11490"/>
    <row r="11491"/>
    <row r="11492"/>
    <row r="11493"/>
    <row r="11494"/>
    <row r="11495"/>
    <row r="11496"/>
    <row r="11497"/>
    <row r="11498"/>
    <row r="11499"/>
    <row r="11500"/>
    <row r="11501"/>
    <row r="11502"/>
    <row r="11503"/>
    <row r="11504"/>
    <row r="11505"/>
    <row r="11506"/>
    <row r="11507"/>
    <row r="11508"/>
    <row r="11509"/>
    <row r="11510"/>
    <row r="11511"/>
    <row r="11512"/>
    <row r="11513"/>
    <row r="11514"/>
    <row r="11515"/>
    <row r="11516"/>
    <row r="11517"/>
    <row r="11518"/>
    <row r="11519"/>
    <row r="11520"/>
    <row r="11521"/>
    <row r="11522"/>
    <row r="11523"/>
    <row r="11524"/>
    <row r="11525"/>
    <row r="11526"/>
    <row r="11527"/>
    <row r="11528"/>
    <row r="11529"/>
    <row r="11530"/>
    <row r="11531"/>
    <row r="11532"/>
    <row r="11533"/>
    <row r="11534"/>
    <row r="11535"/>
    <row r="11536"/>
    <row r="11537"/>
    <row r="11538"/>
    <row r="11539"/>
    <row r="11540"/>
    <row r="11541"/>
    <row r="11542"/>
    <row r="11543"/>
    <row r="11544"/>
    <row r="11545"/>
    <row r="11546"/>
    <row r="11547"/>
    <row r="11548"/>
    <row r="11549"/>
    <row r="11550"/>
    <row r="11551"/>
    <row r="11552"/>
    <row r="11553"/>
    <row r="11554"/>
    <row r="11555"/>
    <row r="11556"/>
    <row r="11557"/>
    <row r="11558"/>
    <row r="11559"/>
    <row r="11560"/>
    <row r="11561"/>
    <row r="11562"/>
    <row r="11563"/>
    <row r="11564"/>
    <row r="11565"/>
    <row r="11566"/>
    <row r="11567"/>
    <row r="11568"/>
    <row r="11569"/>
    <row r="11570"/>
    <row r="11571"/>
    <row r="11572"/>
    <row r="11573"/>
    <row r="11574"/>
    <row r="11575"/>
    <row r="11576"/>
    <row r="11577"/>
    <row r="11578"/>
    <row r="11579"/>
    <row r="11580"/>
    <row r="11581"/>
    <row r="11582"/>
    <row r="11583"/>
    <row r="11584"/>
    <row r="11585"/>
    <row r="11586"/>
    <row r="11587"/>
    <row r="11588"/>
    <row r="11589"/>
    <row r="11590"/>
    <row r="11591"/>
    <row r="11592"/>
    <row r="11593"/>
    <row r="11594"/>
    <row r="11595"/>
    <row r="11596"/>
    <row r="11597"/>
    <row r="11598"/>
    <row r="11599"/>
    <row r="11600"/>
    <row r="11601"/>
    <row r="11602"/>
    <row r="11603"/>
    <row r="11604"/>
    <row r="11605"/>
    <row r="11606"/>
    <row r="11607"/>
    <row r="11608"/>
    <row r="11609"/>
    <row r="11610"/>
    <row r="11611"/>
    <row r="11612"/>
    <row r="11613"/>
    <row r="11614"/>
    <row r="11615"/>
    <row r="11616"/>
    <row r="11617"/>
    <row r="11618"/>
    <row r="11619"/>
    <row r="11620"/>
    <row r="11621"/>
    <row r="11622"/>
    <row r="11623"/>
    <row r="11624"/>
    <row r="11625"/>
    <row r="11626"/>
    <row r="11627"/>
    <row r="11628"/>
    <row r="11629"/>
    <row r="11630"/>
    <row r="11631"/>
    <row r="11632"/>
    <row r="11633"/>
    <row r="11634"/>
    <row r="11635"/>
    <row r="11636"/>
    <row r="11637"/>
    <row r="11638"/>
    <row r="11639"/>
    <row r="11640"/>
    <row r="11641"/>
    <row r="11642"/>
    <row r="11643"/>
    <row r="11644"/>
    <row r="11645"/>
    <row r="11646"/>
    <row r="11647"/>
    <row r="11648"/>
    <row r="11649"/>
    <row r="11650"/>
    <row r="11651"/>
    <row r="11652"/>
    <row r="11653"/>
    <row r="11654"/>
    <row r="11655"/>
    <row r="11656"/>
    <row r="11657"/>
    <row r="11658"/>
    <row r="11659"/>
    <row r="11660"/>
    <row r="11661"/>
    <row r="11662"/>
    <row r="11663"/>
    <row r="11664"/>
    <row r="11665"/>
    <row r="11666"/>
    <row r="11667"/>
    <row r="11668"/>
    <row r="11669"/>
    <row r="11670"/>
    <row r="11671"/>
    <row r="11672"/>
    <row r="11673"/>
    <row r="11674"/>
    <row r="11675"/>
    <row r="11676"/>
    <row r="11677"/>
    <row r="11678"/>
    <row r="11679"/>
    <row r="11680"/>
    <row r="11681"/>
    <row r="11682"/>
    <row r="11683"/>
    <row r="11684"/>
    <row r="11685"/>
    <row r="11686"/>
    <row r="11687"/>
    <row r="11688"/>
    <row r="11689"/>
    <row r="11690"/>
    <row r="11691"/>
    <row r="11692"/>
    <row r="11693"/>
    <row r="11694"/>
    <row r="11695"/>
    <row r="11696"/>
    <row r="11697"/>
    <row r="11698"/>
    <row r="11699"/>
    <row r="11700"/>
    <row r="11701"/>
    <row r="11702"/>
    <row r="11703"/>
    <row r="11704"/>
    <row r="11705"/>
    <row r="11706"/>
    <row r="11707"/>
    <row r="11708"/>
    <row r="11709"/>
    <row r="11710"/>
    <row r="11711"/>
    <row r="11712"/>
    <row r="11713"/>
    <row r="11714"/>
    <row r="11715"/>
    <row r="11716"/>
    <row r="11717"/>
    <row r="11718"/>
    <row r="11719"/>
    <row r="11720"/>
    <row r="11721"/>
    <row r="11722"/>
    <row r="11723"/>
    <row r="11724"/>
    <row r="11725"/>
    <row r="11726"/>
    <row r="11727"/>
    <row r="11728"/>
    <row r="11729"/>
    <row r="11730"/>
    <row r="11731"/>
    <row r="11732"/>
    <row r="11733"/>
    <row r="11734"/>
    <row r="11735"/>
    <row r="11736"/>
    <row r="11737"/>
    <row r="11738"/>
    <row r="11739"/>
    <row r="11740"/>
    <row r="11741"/>
    <row r="11742"/>
    <row r="11743"/>
    <row r="11744"/>
    <row r="11745"/>
    <row r="11746"/>
    <row r="11747"/>
    <row r="11748"/>
    <row r="11749"/>
    <row r="11750"/>
    <row r="11751"/>
    <row r="11752"/>
    <row r="11753"/>
    <row r="11754"/>
    <row r="11755"/>
    <row r="11756"/>
    <row r="11757"/>
    <row r="11758"/>
    <row r="11759"/>
    <row r="11760"/>
    <row r="11761"/>
    <row r="11762"/>
    <row r="11763"/>
    <row r="11764"/>
    <row r="11765"/>
    <row r="11766"/>
    <row r="11767"/>
    <row r="11768"/>
    <row r="11769"/>
    <row r="11770"/>
    <row r="11771"/>
    <row r="11772"/>
    <row r="11773"/>
    <row r="11774"/>
    <row r="11775"/>
    <row r="11776"/>
    <row r="11777"/>
    <row r="11778"/>
    <row r="11779"/>
    <row r="11780"/>
    <row r="11781"/>
    <row r="11782"/>
    <row r="11783"/>
    <row r="11784"/>
    <row r="11785"/>
    <row r="11786"/>
    <row r="11787"/>
    <row r="11788"/>
    <row r="11789"/>
    <row r="11790"/>
    <row r="11791"/>
    <row r="11792"/>
    <row r="11793"/>
    <row r="11794"/>
    <row r="11795"/>
    <row r="11796"/>
    <row r="11797"/>
    <row r="11798"/>
    <row r="11799"/>
    <row r="11800"/>
    <row r="11801"/>
    <row r="11802"/>
    <row r="11803"/>
    <row r="11804"/>
    <row r="11805"/>
    <row r="11806"/>
    <row r="11807"/>
    <row r="11808"/>
    <row r="11809"/>
    <row r="11810"/>
    <row r="11811"/>
    <row r="11812"/>
    <row r="11813"/>
    <row r="11814"/>
    <row r="11815"/>
    <row r="11816"/>
    <row r="11817"/>
    <row r="11818"/>
    <row r="11819"/>
    <row r="11820"/>
    <row r="11821"/>
    <row r="11822"/>
    <row r="11823"/>
    <row r="11824"/>
    <row r="11825"/>
    <row r="11826"/>
    <row r="11827"/>
    <row r="11828"/>
    <row r="11829"/>
    <row r="11830"/>
    <row r="11831"/>
    <row r="11832"/>
    <row r="11833"/>
    <row r="11834"/>
    <row r="11835"/>
    <row r="11836"/>
    <row r="11837"/>
    <row r="11838"/>
    <row r="11839"/>
    <row r="11840"/>
    <row r="11841"/>
    <row r="11842"/>
    <row r="11843"/>
    <row r="11844"/>
    <row r="11845"/>
    <row r="11846"/>
    <row r="11847"/>
    <row r="11848"/>
    <row r="11849"/>
    <row r="11850"/>
    <row r="11851"/>
    <row r="11852"/>
    <row r="11853"/>
    <row r="11854"/>
    <row r="11855"/>
    <row r="11856"/>
    <row r="11857"/>
    <row r="11858"/>
    <row r="11859"/>
    <row r="11860"/>
    <row r="11861"/>
    <row r="11862"/>
    <row r="11863"/>
    <row r="11864"/>
    <row r="11865"/>
    <row r="11866"/>
    <row r="11867"/>
    <row r="11868"/>
    <row r="11869"/>
    <row r="11870"/>
    <row r="11871"/>
    <row r="11872"/>
    <row r="11873"/>
    <row r="11874"/>
    <row r="11875"/>
    <row r="11876"/>
    <row r="11877"/>
    <row r="11878"/>
    <row r="11879"/>
    <row r="11880"/>
    <row r="11881"/>
    <row r="11882"/>
    <row r="11883"/>
    <row r="11884"/>
    <row r="11885"/>
    <row r="11886"/>
    <row r="11887"/>
    <row r="11888"/>
    <row r="11889"/>
    <row r="11890"/>
    <row r="11891"/>
    <row r="11892"/>
    <row r="11893"/>
    <row r="11894"/>
    <row r="11895"/>
    <row r="11896"/>
    <row r="11897"/>
    <row r="11898"/>
    <row r="11899"/>
    <row r="11900"/>
    <row r="11901"/>
    <row r="11902"/>
    <row r="11903"/>
    <row r="11904"/>
    <row r="11905"/>
    <row r="11906"/>
    <row r="11907"/>
    <row r="11908"/>
    <row r="11909"/>
    <row r="11910"/>
    <row r="11911"/>
    <row r="11912"/>
    <row r="11913"/>
    <row r="11914"/>
    <row r="11915"/>
    <row r="11916"/>
    <row r="11917"/>
    <row r="11918"/>
    <row r="11919"/>
    <row r="11920"/>
    <row r="11921"/>
    <row r="11922"/>
    <row r="11923"/>
    <row r="11924"/>
    <row r="11925"/>
    <row r="11926"/>
    <row r="11927"/>
    <row r="11928"/>
    <row r="11929"/>
    <row r="11930"/>
    <row r="11931"/>
    <row r="11932"/>
    <row r="11933"/>
    <row r="11934"/>
    <row r="11935"/>
    <row r="11936"/>
    <row r="11937"/>
    <row r="11938"/>
    <row r="11939"/>
    <row r="11940"/>
    <row r="11941"/>
    <row r="11942"/>
    <row r="11943"/>
    <row r="11944"/>
    <row r="11945"/>
    <row r="11946"/>
    <row r="11947"/>
    <row r="11948"/>
    <row r="11949"/>
    <row r="11950"/>
    <row r="11951"/>
    <row r="11952"/>
    <row r="11953"/>
    <row r="11954"/>
    <row r="11955"/>
    <row r="11956"/>
    <row r="11957"/>
    <row r="11958"/>
    <row r="11959"/>
    <row r="11960"/>
    <row r="11961"/>
    <row r="11962"/>
    <row r="11963"/>
    <row r="11964"/>
    <row r="11965"/>
    <row r="11966"/>
    <row r="11967"/>
    <row r="11968"/>
    <row r="11969"/>
    <row r="11970"/>
    <row r="11971"/>
    <row r="11972"/>
    <row r="11973"/>
    <row r="11974"/>
    <row r="11975"/>
    <row r="11976"/>
    <row r="11977"/>
    <row r="11978"/>
    <row r="11979"/>
    <row r="11980"/>
    <row r="11981"/>
    <row r="11982"/>
    <row r="11983"/>
    <row r="11984"/>
    <row r="11985"/>
    <row r="11986"/>
    <row r="11987"/>
    <row r="11988"/>
    <row r="11989"/>
    <row r="11990"/>
    <row r="11991"/>
    <row r="11992"/>
    <row r="11993"/>
    <row r="11994"/>
    <row r="11995"/>
    <row r="11996"/>
    <row r="11997"/>
    <row r="11998"/>
    <row r="11999"/>
    <row r="12000"/>
    <row r="12001"/>
    <row r="12002"/>
    <row r="12003"/>
    <row r="12004"/>
    <row r="12005"/>
    <row r="12006"/>
    <row r="12007"/>
    <row r="12008"/>
    <row r="12009"/>
    <row r="12010"/>
    <row r="12011"/>
    <row r="12012"/>
    <row r="12013"/>
    <row r="12014"/>
    <row r="12015"/>
    <row r="12016"/>
    <row r="12017"/>
    <row r="12018"/>
    <row r="12019"/>
    <row r="12020"/>
    <row r="12021"/>
    <row r="12022"/>
    <row r="12023"/>
    <row r="12024"/>
    <row r="12025"/>
    <row r="12026"/>
    <row r="12027"/>
    <row r="12028"/>
    <row r="12029"/>
    <row r="12030"/>
    <row r="12031"/>
    <row r="12032"/>
    <row r="12033"/>
    <row r="12034"/>
    <row r="12035"/>
    <row r="12036"/>
    <row r="12037"/>
    <row r="12038"/>
    <row r="12039"/>
    <row r="12040"/>
    <row r="12041"/>
    <row r="12042"/>
    <row r="12043"/>
    <row r="12044"/>
    <row r="12045"/>
    <row r="12046"/>
    <row r="12047"/>
    <row r="12048"/>
    <row r="12049"/>
    <row r="12050"/>
    <row r="12051"/>
    <row r="12052"/>
    <row r="12053"/>
    <row r="12054"/>
    <row r="12055"/>
    <row r="12056"/>
    <row r="12057"/>
    <row r="12058"/>
    <row r="12059"/>
    <row r="12060"/>
    <row r="12061"/>
    <row r="12062"/>
    <row r="12063"/>
    <row r="12064"/>
    <row r="12065"/>
    <row r="12066"/>
    <row r="12067"/>
    <row r="12068"/>
    <row r="12069"/>
    <row r="12070"/>
    <row r="12071"/>
    <row r="12072"/>
    <row r="12073"/>
    <row r="12074"/>
    <row r="12075"/>
    <row r="12076"/>
    <row r="12077"/>
    <row r="12078"/>
    <row r="12079"/>
    <row r="12080"/>
    <row r="12081"/>
    <row r="12082"/>
    <row r="12083"/>
    <row r="12084"/>
    <row r="12085"/>
    <row r="12086"/>
    <row r="12087"/>
    <row r="12088"/>
    <row r="12089"/>
    <row r="12090"/>
    <row r="12091"/>
    <row r="12092"/>
    <row r="12093"/>
    <row r="12094"/>
    <row r="12095"/>
    <row r="12096"/>
    <row r="12097"/>
    <row r="12098"/>
    <row r="12099"/>
    <row r="12100"/>
    <row r="12101"/>
    <row r="12102"/>
    <row r="12103"/>
    <row r="12104"/>
    <row r="12105"/>
    <row r="12106"/>
    <row r="12107"/>
    <row r="12108"/>
    <row r="12109"/>
    <row r="12110"/>
    <row r="12111"/>
    <row r="12112"/>
    <row r="12113"/>
    <row r="12114"/>
    <row r="12115"/>
    <row r="12116"/>
    <row r="12117"/>
    <row r="12118"/>
    <row r="12119"/>
    <row r="12120"/>
    <row r="12121"/>
    <row r="12122"/>
    <row r="12123"/>
    <row r="12124"/>
    <row r="12125"/>
    <row r="12126"/>
    <row r="12127"/>
    <row r="12128"/>
    <row r="12129"/>
    <row r="12130"/>
    <row r="12131"/>
    <row r="12132"/>
    <row r="12133"/>
    <row r="12134"/>
    <row r="12135"/>
    <row r="12136"/>
    <row r="12137"/>
    <row r="12138"/>
    <row r="12139"/>
    <row r="12140"/>
    <row r="12141"/>
    <row r="12142"/>
    <row r="12143"/>
    <row r="12144"/>
    <row r="12145"/>
    <row r="12146"/>
    <row r="12147"/>
    <row r="12148"/>
    <row r="12149"/>
    <row r="12150"/>
    <row r="12151"/>
    <row r="12152"/>
    <row r="12153"/>
    <row r="12154"/>
    <row r="12155"/>
    <row r="12156"/>
    <row r="12157"/>
    <row r="12158"/>
    <row r="12159"/>
    <row r="12160"/>
    <row r="12161"/>
    <row r="12162"/>
    <row r="12163"/>
    <row r="12164"/>
    <row r="12165"/>
    <row r="12166"/>
    <row r="12167"/>
    <row r="12168"/>
    <row r="12169"/>
    <row r="12170"/>
    <row r="12171"/>
    <row r="12172"/>
    <row r="12173"/>
    <row r="12174"/>
    <row r="12175"/>
    <row r="12176"/>
    <row r="12177"/>
    <row r="12178"/>
    <row r="12179"/>
    <row r="12180"/>
    <row r="12181"/>
    <row r="12182"/>
    <row r="12183"/>
    <row r="12184"/>
    <row r="12185"/>
    <row r="12186"/>
    <row r="12187"/>
    <row r="12188"/>
    <row r="12189"/>
    <row r="12190"/>
    <row r="12191"/>
    <row r="12192"/>
    <row r="12193"/>
    <row r="12194"/>
    <row r="12195"/>
    <row r="12196"/>
    <row r="12197"/>
    <row r="12198"/>
    <row r="12199"/>
    <row r="12200"/>
    <row r="12201"/>
    <row r="12202"/>
    <row r="12203"/>
    <row r="12204"/>
    <row r="12205"/>
    <row r="12206"/>
    <row r="12207"/>
    <row r="12208"/>
    <row r="12209"/>
    <row r="12210"/>
    <row r="12211"/>
    <row r="12212"/>
    <row r="12213"/>
    <row r="12214"/>
    <row r="12215"/>
    <row r="12216"/>
    <row r="12217"/>
    <row r="12218"/>
    <row r="12219"/>
    <row r="12220"/>
    <row r="12221"/>
    <row r="12222"/>
    <row r="12223"/>
    <row r="12224"/>
    <row r="12225"/>
    <row r="12226"/>
    <row r="12227"/>
    <row r="12228"/>
    <row r="12229"/>
    <row r="12230"/>
    <row r="12231"/>
    <row r="12232"/>
    <row r="12233"/>
    <row r="12234"/>
    <row r="12235"/>
    <row r="12236"/>
    <row r="12237"/>
    <row r="12238"/>
    <row r="12239"/>
    <row r="12240"/>
    <row r="12241"/>
    <row r="12242"/>
    <row r="12243"/>
    <row r="12244"/>
    <row r="12245"/>
    <row r="12246"/>
    <row r="12247"/>
    <row r="12248"/>
    <row r="12249"/>
    <row r="12250"/>
    <row r="12251"/>
    <row r="12252"/>
    <row r="12253"/>
    <row r="12254"/>
    <row r="12255"/>
    <row r="12256"/>
    <row r="12257"/>
    <row r="12258"/>
    <row r="12259"/>
    <row r="12260"/>
    <row r="12261"/>
    <row r="12262"/>
    <row r="12263"/>
    <row r="12264"/>
    <row r="12265"/>
    <row r="12266"/>
    <row r="12267"/>
    <row r="12268"/>
    <row r="12269"/>
    <row r="12270"/>
    <row r="12271"/>
    <row r="12272"/>
    <row r="12273"/>
    <row r="12274"/>
    <row r="12275"/>
    <row r="12276"/>
    <row r="12277"/>
    <row r="12278"/>
    <row r="12279"/>
    <row r="12280"/>
    <row r="12281"/>
    <row r="12282"/>
    <row r="12283"/>
    <row r="12284"/>
    <row r="12285"/>
    <row r="12286"/>
    <row r="12287"/>
    <row r="12288"/>
    <row r="12289"/>
    <row r="12290"/>
    <row r="12291"/>
    <row r="12292"/>
    <row r="12293"/>
    <row r="12294"/>
    <row r="12295"/>
    <row r="12296"/>
    <row r="12297"/>
    <row r="12298"/>
    <row r="12299"/>
    <row r="12300"/>
    <row r="12301"/>
    <row r="12302"/>
    <row r="12303"/>
    <row r="12304"/>
    <row r="12305"/>
    <row r="12306"/>
    <row r="12307"/>
    <row r="12308"/>
    <row r="12309"/>
    <row r="12310"/>
    <row r="12311"/>
    <row r="12312"/>
    <row r="12313"/>
    <row r="12314"/>
    <row r="12315"/>
    <row r="12316"/>
    <row r="12317"/>
    <row r="12318"/>
    <row r="12319"/>
    <row r="12320"/>
    <row r="12321"/>
    <row r="12322"/>
    <row r="12323"/>
    <row r="12324"/>
    <row r="12325"/>
    <row r="12326"/>
    <row r="12327"/>
    <row r="12328"/>
    <row r="12329"/>
    <row r="12330"/>
    <row r="12331"/>
    <row r="12332"/>
    <row r="12333"/>
    <row r="12334"/>
    <row r="12335"/>
    <row r="12336"/>
    <row r="12337"/>
    <row r="12338"/>
    <row r="12339"/>
    <row r="12340"/>
    <row r="12341"/>
    <row r="12342"/>
    <row r="12343"/>
    <row r="12344"/>
    <row r="12345"/>
    <row r="12346"/>
    <row r="12347"/>
    <row r="12348"/>
    <row r="12349"/>
    <row r="12350"/>
    <row r="12351"/>
    <row r="12352"/>
    <row r="12353"/>
    <row r="12354"/>
    <row r="12355"/>
    <row r="12356"/>
    <row r="12357"/>
    <row r="12358"/>
    <row r="12359"/>
    <row r="12360"/>
    <row r="12361"/>
    <row r="12362"/>
    <row r="12363"/>
    <row r="12364"/>
    <row r="12365"/>
    <row r="12366"/>
    <row r="12367"/>
    <row r="12368"/>
    <row r="12369"/>
    <row r="12370"/>
    <row r="12371"/>
    <row r="12372"/>
    <row r="12373"/>
    <row r="12374"/>
    <row r="12375"/>
    <row r="12376"/>
    <row r="12377"/>
    <row r="12378"/>
    <row r="12379"/>
    <row r="12380"/>
    <row r="12381"/>
    <row r="12382"/>
    <row r="12383"/>
    <row r="12384"/>
    <row r="12385"/>
    <row r="12386"/>
    <row r="12387"/>
    <row r="12388"/>
    <row r="12389"/>
    <row r="12390"/>
    <row r="12391"/>
    <row r="12392"/>
    <row r="12393"/>
    <row r="12394"/>
    <row r="12395"/>
    <row r="12396"/>
    <row r="12397"/>
    <row r="12398"/>
    <row r="12399"/>
    <row r="12400"/>
    <row r="12401"/>
    <row r="12402"/>
    <row r="12403"/>
    <row r="12404"/>
    <row r="12405"/>
    <row r="12406"/>
    <row r="12407"/>
    <row r="12408"/>
    <row r="12409"/>
    <row r="12410"/>
    <row r="12411"/>
    <row r="12412"/>
    <row r="12413"/>
    <row r="12414"/>
    <row r="12415"/>
    <row r="12416"/>
    <row r="12417"/>
    <row r="12418"/>
    <row r="12419"/>
    <row r="12420"/>
    <row r="12421"/>
    <row r="12422"/>
    <row r="12423"/>
    <row r="12424"/>
    <row r="12425"/>
    <row r="12426"/>
    <row r="12427"/>
    <row r="12428"/>
    <row r="12429"/>
    <row r="12430"/>
    <row r="12431"/>
    <row r="12432"/>
    <row r="12433"/>
    <row r="12434"/>
    <row r="12435"/>
    <row r="12436"/>
    <row r="12437"/>
    <row r="12438"/>
    <row r="12439"/>
    <row r="12440"/>
    <row r="12441"/>
    <row r="12442"/>
    <row r="12443"/>
    <row r="12444"/>
    <row r="12445"/>
    <row r="12446"/>
    <row r="12447"/>
    <row r="12448"/>
    <row r="12449"/>
    <row r="12450"/>
    <row r="12451"/>
    <row r="12452"/>
    <row r="12453"/>
    <row r="12454"/>
    <row r="12455"/>
    <row r="12456"/>
    <row r="12457"/>
    <row r="12458"/>
    <row r="12459"/>
    <row r="12460"/>
    <row r="12461"/>
    <row r="12462"/>
    <row r="12463"/>
    <row r="12464"/>
    <row r="12465"/>
    <row r="12466"/>
    <row r="12467"/>
    <row r="12468"/>
    <row r="12469"/>
    <row r="12470"/>
    <row r="12471"/>
    <row r="12472"/>
    <row r="12473"/>
    <row r="12474"/>
    <row r="12475"/>
    <row r="12476"/>
    <row r="12477"/>
    <row r="12478"/>
    <row r="12479"/>
    <row r="12480"/>
    <row r="12481"/>
    <row r="12482"/>
    <row r="12483"/>
    <row r="12484"/>
    <row r="12485"/>
    <row r="12486"/>
    <row r="12487"/>
    <row r="12488"/>
    <row r="12489"/>
    <row r="12490"/>
    <row r="12491"/>
    <row r="12492"/>
    <row r="12493"/>
    <row r="12494"/>
    <row r="12495"/>
    <row r="12496"/>
    <row r="12497"/>
    <row r="12498"/>
    <row r="12499"/>
    <row r="12500"/>
    <row r="12501"/>
    <row r="12502"/>
    <row r="12503"/>
    <row r="12504"/>
    <row r="12505"/>
    <row r="12506"/>
    <row r="12507"/>
    <row r="12508"/>
    <row r="12509"/>
    <row r="12510"/>
    <row r="12511"/>
    <row r="12512"/>
    <row r="12513"/>
    <row r="12514"/>
    <row r="12515"/>
    <row r="12516"/>
    <row r="12517"/>
    <row r="12518"/>
    <row r="12519"/>
    <row r="12520"/>
    <row r="12521"/>
    <row r="12522"/>
    <row r="12523"/>
    <row r="12524"/>
    <row r="12525"/>
    <row r="12526"/>
    <row r="12527"/>
    <row r="12528"/>
    <row r="12529"/>
    <row r="12530"/>
    <row r="12531"/>
    <row r="12532"/>
    <row r="12533"/>
    <row r="12534"/>
    <row r="12535"/>
    <row r="12536"/>
    <row r="12537"/>
    <row r="12538"/>
    <row r="12539"/>
    <row r="12540"/>
    <row r="12541"/>
    <row r="12542"/>
    <row r="12543"/>
    <row r="12544"/>
    <row r="12545"/>
    <row r="12546"/>
    <row r="12547"/>
    <row r="12548"/>
    <row r="12549"/>
    <row r="12550"/>
    <row r="12551"/>
    <row r="12552"/>
    <row r="12553"/>
    <row r="12554"/>
    <row r="12555"/>
    <row r="12556"/>
    <row r="12557"/>
    <row r="12558"/>
    <row r="12559"/>
    <row r="12560"/>
    <row r="12561"/>
    <row r="12562"/>
    <row r="12563"/>
    <row r="12564"/>
    <row r="12565"/>
    <row r="12566"/>
    <row r="12567"/>
    <row r="12568"/>
    <row r="12569"/>
    <row r="12570"/>
    <row r="12571"/>
    <row r="12572"/>
    <row r="12573"/>
    <row r="12574"/>
    <row r="12575"/>
    <row r="12576"/>
    <row r="12577"/>
    <row r="12578"/>
    <row r="12579"/>
    <row r="12580"/>
    <row r="12581"/>
    <row r="12582"/>
    <row r="12583"/>
    <row r="12584"/>
    <row r="12585"/>
    <row r="12586"/>
    <row r="12587"/>
    <row r="12588"/>
    <row r="12589"/>
    <row r="12590"/>
    <row r="12591"/>
    <row r="12592"/>
    <row r="12593"/>
    <row r="12594"/>
    <row r="12595"/>
    <row r="12596"/>
    <row r="12597"/>
    <row r="12598"/>
    <row r="12599"/>
    <row r="12600"/>
    <row r="12601"/>
    <row r="12602"/>
    <row r="12603"/>
    <row r="12604"/>
    <row r="12605"/>
    <row r="12606"/>
    <row r="12607"/>
    <row r="12608"/>
    <row r="12609"/>
    <row r="12610"/>
    <row r="12611"/>
    <row r="12612"/>
    <row r="12613"/>
    <row r="12614"/>
    <row r="12615"/>
    <row r="12616"/>
    <row r="12617"/>
    <row r="12618"/>
    <row r="12619"/>
    <row r="12620"/>
    <row r="12621"/>
    <row r="12622"/>
    <row r="12623"/>
    <row r="12624"/>
    <row r="12625"/>
    <row r="12626"/>
    <row r="12627"/>
    <row r="12628"/>
    <row r="12629"/>
    <row r="12630"/>
    <row r="12631"/>
    <row r="12632"/>
    <row r="12633"/>
    <row r="12634"/>
    <row r="12635"/>
    <row r="12636"/>
    <row r="12637"/>
    <row r="12638"/>
    <row r="12639"/>
    <row r="12640"/>
    <row r="12641"/>
    <row r="12642"/>
    <row r="12643"/>
    <row r="12644"/>
    <row r="12645"/>
    <row r="12646"/>
    <row r="12647"/>
    <row r="12648"/>
    <row r="12649"/>
    <row r="12650"/>
    <row r="12651"/>
    <row r="12652"/>
    <row r="12653"/>
    <row r="12654"/>
    <row r="12655"/>
    <row r="12656"/>
    <row r="12657"/>
    <row r="12658"/>
    <row r="12659"/>
    <row r="12660"/>
    <row r="12661"/>
    <row r="12662"/>
    <row r="12663"/>
    <row r="12664"/>
    <row r="12665"/>
    <row r="12666"/>
    <row r="12667"/>
    <row r="12668"/>
    <row r="12669"/>
    <row r="12670"/>
    <row r="12671"/>
    <row r="12672"/>
    <row r="12673"/>
    <row r="12674"/>
    <row r="12675"/>
    <row r="12676"/>
    <row r="12677"/>
    <row r="12678"/>
    <row r="12679"/>
    <row r="12680"/>
    <row r="12681"/>
    <row r="12682"/>
    <row r="12683"/>
    <row r="12684"/>
    <row r="12685"/>
    <row r="12686"/>
    <row r="12687"/>
    <row r="12688"/>
    <row r="12689"/>
    <row r="12690"/>
    <row r="12691"/>
    <row r="12692"/>
    <row r="12693"/>
    <row r="12694"/>
    <row r="12695"/>
    <row r="12696"/>
    <row r="12697"/>
    <row r="12698"/>
    <row r="12699"/>
    <row r="12700"/>
    <row r="12701"/>
    <row r="12702"/>
    <row r="12703"/>
    <row r="12704"/>
    <row r="12705"/>
    <row r="12706"/>
    <row r="12707"/>
    <row r="12708"/>
    <row r="12709"/>
    <row r="12710"/>
    <row r="12711"/>
    <row r="12712"/>
    <row r="12713"/>
    <row r="12714"/>
    <row r="12715"/>
    <row r="12716"/>
    <row r="12717"/>
    <row r="12718"/>
    <row r="12719"/>
    <row r="12720"/>
    <row r="12721"/>
    <row r="12722"/>
    <row r="12723"/>
    <row r="12724"/>
    <row r="12725"/>
    <row r="12726"/>
    <row r="12727"/>
    <row r="12728"/>
    <row r="12729"/>
    <row r="12730"/>
    <row r="12731"/>
    <row r="12732"/>
    <row r="12733"/>
    <row r="12734"/>
    <row r="12735"/>
    <row r="12736"/>
    <row r="12737"/>
    <row r="12738"/>
    <row r="12739"/>
    <row r="12740"/>
    <row r="12741"/>
    <row r="12742"/>
    <row r="12743"/>
    <row r="12744"/>
    <row r="12745"/>
    <row r="12746"/>
    <row r="12747"/>
    <row r="12748"/>
    <row r="12749"/>
    <row r="12750"/>
    <row r="12751"/>
    <row r="12752"/>
    <row r="12753"/>
    <row r="12754"/>
    <row r="12755"/>
    <row r="12756"/>
    <row r="12757"/>
    <row r="12758"/>
    <row r="12759"/>
    <row r="12760"/>
    <row r="12761"/>
    <row r="12762"/>
    <row r="12763"/>
    <row r="12764"/>
    <row r="12765"/>
    <row r="12766"/>
    <row r="12767"/>
    <row r="12768"/>
    <row r="12769"/>
    <row r="12770"/>
    <row r="12771"/>
    <row r="12772"/>
    <row r="12773"/>
    <row r="12774"/>
    <row r="12775"/>
    <row r="12776"/>
    <row r="12777"/>
    <row r="12778"/>
    <row r="12779"/>
    <row r="12780"/>
    <row r="12781"/>
    <row r="12782"/>
    <row r="12783"/>
    <row r="12784"/>
    <row r="12785"/>
    <row r="12786"/>
    <row r="12787"/>
    <row r="12788"/>
    <row r="12789"/>
    <row r="12790"/>
    <row r="12791"/>
    <row r="12792"/>
    <row r="12793"/>
    <row r="12794"/>
    <row r="12795"/>
    <row r="12796"/>
    <row r="12797"/>
    <row r="12798"/>
    <row r="12799"/>
    <row r="12800"/>
    <row r="12801"/>
    <row r="12802"/>
    <row r="12803"/>
    <row r="12804"/>
    <row r="12805"/>
    <row r="12806"/>
    <row r="12807"/>
    <row r="12808"/>
    <row r="12809"/>
    <row r="12810"/>
    <row r="12811"/>
    <row r="12812"/>
    <row r="12813"/>
    <row r="12814"/>
    <row r="12815"/>
    <row r="12816"/>
    <row r="12817"/>
    <row r="12818"/>
    <row r="12819"/>
    <row r="12820"/>
    <row r="12821"/>
    <row r="12822"/>
    <row r="12823"/>
    <row r="12824"/>
    <row r="12825"/>
    <row r="12826"/>
    <row r="12827"/>
    <row r="12828"/>
    <row r="12829"/>
    <row r="12830"/>
    <row r="12831"/>
    <row r="12832"/>
    <row r="12833"/>
    <row r="12834"/>
    <row r="12835"/>
    <row r="12836"/>
    <row r="12837"/>
    <row r="12838"/>
    <row r="12839"/>
    <row r="12840"/>
    <row r="12841"/>
    <row r="12842"/>
    <row r="12843"/>
    <row r="12844"/>
    <row r="12845"/>
    <row r="12846"/>
    <row r="12847"/>
    <row r="12848"/>
    <row r="12849"/>
    <row r="12850"/>
    <row r="12851"/>
    <row r="12852"/>
    <row r="12853"/>
    <row r="12854"/>
    <row r="12855"/>
    <row r="12856"/>
    <row r="12857"/>
    <row r="12858"/>
    <row r="12859"/>
    <row r="12860"/>
    <row r="12861"/>
    <row r="12862"/>
    <row r="12863"/>
    <row r="12864"/>
    <row r="12865"/>
    <row r="12866"/>
    <row r="12867"/>
    <row r="12868"/>
    <row r="12869"/>
    <row r="12870"/>
    <row r="12871"/>
    <row r="12872"/>
    <row r="12873"/>
    <row r="12874"/>
    <row r="12875"/>
    <row r="12876"/>
    <row r="12877"/>
    <row r="12878"/>
    <row r="12879"/>
    <row r="12880"/>
    <row r="12881"/>
    <row r="12882"/>
    <row r="12883"/>
    <row r="12884"/>
    <row r="12885"/>
    <row r="12886"/>
    <row r="12887"/>
    <row r="12888"/>
    <row r="12889"/>
    <row r="12890"/>
    <row r="12891"/>
    <row r="12892"/>
    <row r="12893"/>
    <row r="12894"/>
    <row r="12895"/>
    <row r="12896"/>
    <row r="12897"/>
    <row r="12898"/>
    <row r="12899"/>
    <row r="12900"/>
    <row r="12901"/>
    <row r="12902"/>
    <row r="12903"/>
    <row r="12904"/>
    <row r="12905"/>
    <row r="12906"/>
    <row r="12907"/>
    <row r="12908"/>
    <row r="12909"/>
    <row r="12910"/>
    <row r="12911"/>
    <row r="12912"/>
    <row r="12913"/>
    <row r="12914"/>
    <row r="12915"/>
    <row r="12916"/>
    <row r="12917"/>
    <row r="12918"/>
    <row r="12919"/>
    <row r="12920"/>
    <row r="12921"/>
    <row r="12922"/>
    <row r="12923"/>
    <row r="12924"/>
    <row r="12925"/>
    <row r="12926"/>
    <row r="12927"/>
    <row r="12928"/>
    <row r="12929"/>
    <row r="12930"/>
    <row r="12931"/>
    <row r="12932"/>
    <row r="12933"/>
    <row r="12934"/>
    <row r="12935"/>
    <row r="12936"/>
    <row r="12937"/>
    <row r="12938"/>
    <row r="12939"/>
    <row r="12940"/>
    <row r="12941"/>
    <row r="12942"/>
    <row r="12943"/>
    <row r="12944"/>
    <row r="12945"/>
    <row r="12946"/>
    <row r="12947"/>
    <row r="12948"/>
    <row r="12949"/>
    <row r="12950"/>
    <row r="12951"/>
    <row r="12952"/>
    <row r="12953"/>
    <row r="12954"/>
    <row r="12955"/>
    <row r="12956"/>
    <row r="12957"/>
    <row r="12958"/>
    <row r="12959"/>
    <row r="12960"/>
    <row r="12961"/>
    <row r="12962"/>
    <row r="12963"/>
    <row r="12964"/>
    <row r="12965"/>
    <row r="12966"/>
    <row r="12967"/>
    <row r="12968"/>
    <row r="12969"/>
    <row r="12970"/>
    <row r="12971"/>
    <row r="12972"/>
    <row r="12973"/>
    <row r="12974"/>
    <row r="12975"/>
    <row r="12976"/>
    <row r="12977"/>
    <row r="12978"/>
    <row r="12979"/>
    <row r="12980"/>
    <row r="12981"/>
    <row r="12982"/>
    <row r="12983"/>
    <row r="12984"/>
    <row r="12985"/>
    <row r="12986"/>
    <row r="12987"/>
    <row r="12988"/>
    <row r="12989"/>
    <row r="12990"/>
    <row r="12991"/>
    <row r="12992"/>
    <row r="12993"/>
    <row r="12994"/>
    <row r="12995"/>
    <row r="12996"/>
    <row r="12997"/>
    <row r="12998"/>
    <row r="12999"/>
    <row r="13000"/>
    <row r="13001"/>
    <row r="13002"/>
    <row r="13003"/>
    <row r="13004"/>
    <row r="13005"/>
    <row r="13006"/>
    <row r="13007"/>
    <row r="13008"/>
    <row r="13009"/>
    <row r="13010"/>
    <row r="13011"/>
    <row r="13012"/>
    <row r="13013"/>
    <row r="13014"/>
    <row r="13015"/>
    <row r="13016"/>
    <row r="13017"/>
    <row r="13018"/>
    <row r="13019"/>
    <row r="13020"/>
    <row r="13021"/>
    <row r="13022"/>
    <row r="13023"/>
    <row r="13024"/>
    <row r="13025"/>
    <row r="13026"/>
    <row r="13027"/>
    <row r="13028"/>
    <row r="13029"/>
    <row r="13030"/>
    <row r="13031"/>
    <row r="13032"/>
    <row r="13033"/>
    <row r="13034"/>
    <row r="13035"/>
    <row r="13036"/>
    <row r="13037"/>
    <row r="13038"/>
    <row r="13039"/>
    <row r="13040"/>
    <row r="13041"/>
    <row r="13042"/>
    <row r="13043"/>
    <row r="13044"/>
    <row r="13045"/>
    <row r="13046"/>
    <row r="13047"/>
    <row r="13048"/>
    <row r="13049"/>
    <row r="13050"/>
    <row r="13051"/>
    <row r="13052"/>
    <row r="13053"/>
    <row r="13054"/>
    <row r="13055"/>
    <row r="13056"/>
    <row r="13057"/>
    <row r="13058"/>
    <row r="13059"/>
    <row r="13060"/>
    <row r="13061"/>
    <row r="13062"/>
    <row r="13063"/>
    <row r="13064"/>
    <row r="13065"/>
    <row r="13066"/>
    <row r="13067"/>
    <row r="13068"/>
    <row r="13069"/>
    <row r="13070"/>
    <row r="13071"/>
    <row r="13072"/>
    <row r="13073"/>
    <row r="13074"/>
    <row r="13075"/>
    <row r="13076"/>
    <row r="13077"/>
    <row r="13078"/>
    <row r="13079"/>
    <row r="13080"/>
    <row r="13081"/>
    <row r="13082"/>
    <row r="13083"/>
    <row r="13084"/>
    <row r="13085"/>
    <row r="13086"/>
    <row r="13087"/>
    <row r="13088"/>
    <row r="13089"/>
    <row r="13090"/>
    <row r="13091"/>
    <row r="13092"/>
    <row r="13093"/>
    <row r="13094"/>
    <row r="13095"/>
    <row r="13096"/>
    <row r="13097"/>
    <row r="13098"/>
    <row r="13099"/>
    <row r="13100"/>
    <row r="13101"/>
    <row r="13102"/>
    <row r="13103"/>
    <row r="13104"/>
    <row r="13105"/>
    <row r="13106"/>
    <row r="13107"/>
    <row r="13108"/>
    <row r="13109"/>
    <row r="13110"/>
    <row r="13111"/>
    <row r="13112"/>
    <row r="13113"/>
    <row r="13114"/>
    <row r="13115"/>
    <row r="13116"/>
    <row r="13117"/>
    <row r="13118"/>
    <row r="13119"/>
    <row r="13120"/>
    <row r="13121"/>
    <row r="13122"/>
    <row r="13123"/>
    <row r="13124"/>
    <row r="13125"/>
    <row r="13126"/>
    <row r="13127"/>
    <row r="13128"/>
    <row r="13129"/>
    <row r="13130"/>
    <row r="13131"/>
    <row r="13132"/>
    <row r="13133"/>
    <row r="13134"/>
    <row r="13135"/>
    <row r="13136"/>
    <row r="13137"/>
    <row r="13138"/>
    <row r="13139"/>
    <row r="13140"/>
    <row r="13141"/>
    <row r="13142"/>
    <row r="13143"/>
    <row r="13144"/>
    <row r="13145"/>
    <row r="13146"/>
    <row r="13147"/>
    <row r="13148"/>
    <row r="13149"/>
    <row r="13150"/>
    <row r="13151"/>
    <row r="13152"/>
    <row r="13153"/>
    <row r="13154"/>
    <row r="13155"/>
    <row r="13156"/>
    <row r="13157"/>
    <row r="13158"/>
    <row r="13159"/>
    <row r="13160"/>
    <row r="13161"/>
    <row r="13162"/>
    <row r="13163"/>
    <row r="13164"/>
    <row r="13165"/>
    <row r="13166"/>
    <row r="13167"/>
    <row r="13168"/>
    <row r="13169"/>
    <row r="13170"/>
    <row r="13171"/>
    <row r="13172"/>
    <row r="13173"/>
    <row r="13174"/>
    <row r="13175"/>
    <row r="13176"/>
    <row r="13177"/>
    <row r="13178"/>
    <row r="13179"/>
    <row r="13180"/>
    <row r="13181"/>
    <row r="13182"/>
    <row r="13183"/>
    <row r="13184"/>
    <row r="13185"/>
    <row r="13186"/>
    <row r="13187"/>
    <row r="13188"/>
    <row r="13189"/>
    <row r="13190"/>
    <row r="13191"/>
    <row r="13192"/>
    <row r="13193"/>
    <row r="13194"/>
    <row r="13195"/>
    <row r="13196"/>
    <row r="13197"/>
    <row r="13198"/>
    <row r="13199"/>
    <row r="13200"/>
    <row r="13201"/>
    <row r="13202"/>
    <row r="13203"/>
    <row r="13204"/>
    <row r="13205"/>
    <row r="13206"/>
    <row r="13207"/>
    <row r="13208"/>
    <row r="13209"/>
    <row r="13210"/>
    <row r="13211"/>
    <row r="13212"/>
    <row r="13213"/>
    <row r="13214"/>
    <row r="13215"/>
    <row r="13216"/>
    <row r="13217"/>
    <row r="13218"/>
    <row r="13219"/>
    <row r="13220"/>
    <row r="13221"/>
    <row r="13222"/>
    <row r="13223"/>
    <row r="13224"/>
    <row r="13225"/>
    <row r="13226"/>
    <row r="13227"/>
    <row r="13228"/>
    <row r="13229"/>
    <row r="13230"/>
    <row r="13231"/>
    <row r="13232"/>
    <row r="13233"/>
    <row r="13234"/>
    <row r="13235"/>
    <row r="13236"/>
    <row r="13237"/>
    <row r="13238"/>
    <row r="13239"/>
    <row r="13240"/>
    <row r="13241"/>
    <row r="13242"/>
    <row r="13243"/>
    <row r="13244"/>
    <row r="13245"/>
    <row r="13246"/>
    <row r="13247"/>
    <row r="13248"/>
    <row r="13249"/>
    <row r="13250"/>
    <row r="13251"/>
    <row r="13252"/>
    <row r="13253"/>
    <row r="13254"/>
    <row r="13255"/>
    <row r="13256"/>
    <row r="13257"/>
    <row r="13258"/>
    <row r="13259"/>
    <row r="13260"/>
    <row r="13261"/>
    <row r="13262"/>
    <row r="13263"/>
    <row r="13264"/>
    <row r="13265"/>
    <row r="13266"/>
    <row r="13267"/>
    <row r="13268"/>
    <row r="13269"/>
    <row r="13270"/>
    <row r="13271"/>
    <row r="13272"/>
    <row r="13273"/>
    <row r="13274"/>
    <row r="13275"/>
    <row r="13276"/>
    <row r="13277"/>
    <row r="13278"/>
    <row r="13279"/>
    <row r="13280"/>
    <row r="13281"/>
    <row r="13282"/>
    <row r="13283"/>
    <row r="13284"/>
    <row r="13285"/>
    <row r="13286"/>
    <row r="13287"/>
    <row r="13288"/>
    <row r="13289"/>
    <row r="13290"/>
    <row r="13291"/>
    <row r="13292"/>
    <row r="13293"/>
    <row r="13294"/>
    <row r="13295"/>
    <row r="13296"/>
    <row r="13297"/>
    <row r="13298"/>
    <row r="13299"/>
    <row r="13300"/>
    <row r="13301"/>
    <row r="13302"/>
    <row r="13303"/>
    <row r="13304"/>
    <row r="13305"/>
    <row r="13306"/>
    <row r="13307"/>
    <row r="13308"/>
    <row r="13309"/>
    <row r="13310"/>
    <row r="13311"/>
    <row r="13312"/>
    <row r="13313"/>
    <row r="13314"/>
    <row r="13315"/>
    <row r="13316"/>
    <row r="13317"/>
    <row r="13318"/>
    <row r="13319"/>
    <row r="13320"/>
    <row r="13321"/>
    <row r="13322"/>
    <row r="13323"/>
    <row r="13324"/>
    <row r="13325"/>
    <row r="13326"/>
    <row r="13327"/>
    <row r="13328"/>
    <row r="13329"/>
    <row r="13330"/>
    <row r="13331"/>
    <row r="13332"/>
    <row r="13333"/>
    <row r="13334"/>
    <row r="13335"/>
    <row r="13336"/>
    <row r="13337"/>
    <row r="13338"/>
    <row r="13339"/>
    <row r="13340"/>
    <row r="13341"/>
    <row r="13342"/>
    <row r="13343"/>
    <row r="13344"/>
    <row r="13345"/>
    <row r="13346"/>
    <row r="13347"/>
    <row r="13348"/>
    <row r="13349"/>
    <row r="13350"/>
    <row r="13351"/>
    <row r="13352"/>
    <row r="13353"/>
    <row r="13354"/>
    <row r="13355"/>
    <row r="13356"/>
    <row r="13357"/>
    <row r="13358"/>
    <row r="13359"/>
    <row r="13360"/>
    <row r="13361"/>
    <row r="13362"/>
    <row r="13363"/>
    <row r="13364"/>
    <row r="13365"/>
    <row r="13366"/>
    <row r="13367"/>
    <row r="13368"/>
    <row r="13369"/>
    <row r="13370"/>
    <row r="13371"/>
    <row r="13372"/>
    <row r="13373"/>
    <row r="13374"/>
    <row r="13375"/>
    <row r="13376"/>
    <row r="13377"/>
    <row r="13378"/>
    <row r="13379"/>
    <row r="13380"/>
    <row r="13381"/>
    <row r="13382"/>
    <row r="13383"/>
    <row r="13384"/>
    <row r="13385"/>
    <row r="13386"/>
    <row r="13387"/>
    <row r="13388"/>
    <row r="13389"/>
    <row r="13390"/>
    <row r="13391"/>
    <row r="13392"/>
    <row r="13393"/>
    <row r="13394"/>
    <row r="13395"/>
    <row r="13396"/>
    <row r="13397"/>
    <row r="13398"/>
    <row r="13399"/>
    <row r="13400"/>
    <row r="13401"/>
    <row r="13402"/>
    <row r="13403"/>
    <row r="13404"/>
    <row r="13405"/>
    <row r="13406"/>
    <row r="13407"/>
    <row r="13408"/>
    <row r="13409"/>
    <row r="13410"/>
    <row r="13411"/>
    <row r="13412"/>
    <row r="13413"/>
    <row r="13414"/>
    <row r="13415"/>
    <row r="13416"/>
    <row r="13417"/>
    <row r="13418"/>
    <row r="13419"/>
    <row r="13420"/>
    <row r="13421"/>
    <row r="13422"/>
    <row r="13423"/>
    <row r="13424"/>
    <row r="13425"/>
    <row r="13426"/>
    <row r="13427"/>
    <row r="13428"/>
    <row r="13429"/>
    <row r="13430"/>
    <row r="13431"/>
    <row r="13432"/>
    <row r="13433"/>
    <row r="13434"/>
    <row r="13435"/>
    <row r="13436"/>
    <row r="13437"/>
    <row r="13438"/>
    <row r="13439"/>
    <row r="13440"/>
    <row r="13441"/>
    <row r="13442"/>
    <row r="13443"/>
    <row r="13444"/>
    <row r="13445"/>
    <row r="13446"/>
    <row r="13447"/>
    <row r="13448"/>
    <row r="13449"/>
    <row r="13450"/>
    <row r="13451"/>
    <row r="13452"/>
    <row r="13453"/>
    <row r="13454"/>
    <row r="13455"/>
    <row r="13456"/>
    <row r="13457"/>
    <row r="13458"/>
    <row r="13459"/>
    <row r="13460"/>
    <row r="13461"/>
    <row r="13462"/>
    <row r="13463"/>
    <row r="13464"/>
    <row r="13465"/>
    <row r="13466"/>
    <row r="13467"/>
    <row r="13468"/>
    <row r="13469"/>
    <row r="13470"/>
    <row r="13471"/>
    <row r="13472"/>
    <row r="13473"/>
    <row r="13474"/>
    <row r="13475"/>
    <row r="13476"/>
    <row r="13477"/>
    <row r="13478"/>
    <row r="13479"/>
    <row r="13480"/>
    <row r="13481"/>
    <row r="13482"/>
    <row r="13483"/>
    <row r="13484"/>
    <row r="13485"/>
    <row r="13486"/>
    <row r="13487"/>
    <row r="13488"/>
    <row r="13489"/>
    <row r="13490"/>
    <row r="13491"/>
    <row r="13492"/>
    <row r="13493"/>
    <row r="13494"/>
    <row r="13495"/>
    <row r="13496"/>
    <row r="13497"/>
    <row r="13498"/>
    <row r="13499"/>
    <row r="13500"/>
    <row r="13501"/>
    <row r="13502"/>
    <row r="13503"/>
    <row r="13504"/>
    <row r="13505"/>
    <row r="13506"/>
    <row r="13507"/>
    <row r="13508"/>
    <row r="13509"/>
    <row r="13510"/>
    <row r="13511"/>
    <row r="13512"/>
    <row r="13513"/>
    <row r="13514"/>
    <row r="13515"/>
    <row r="13516"/>
    <row r="13517"/>
    <row r="13518"/>
    <row r="13519"/>
    <row r="13520"/>
    <row r="13521"/>
    <row r="13522"/>
    <row r="13523"/>
    <row r="13524"/>
    <row r="13525"/>
    <row r="13526"/>
    <row r="13527"/>
    <row r="13528"/>
    <row r="13529"/>
    <row r="13530"/>
    <row r="13531"/>
    <row r="13532"/>
    <row r="13533"/>
    <row r="13534"/>
    <row r="13535"/>
    <row r="13536"/>
    <row r="13537"/>
    <row r="13538"/>
    <row r="13539"/>
    <row r="13540"/>
    <row r="13541"/>
    <row r="13542"/>
    <row r="13543"/>
    <row r="13544"/>
    <row r="13545"/>
    <row r="13546"/>
    <row r="13547"/>
    <row r="13548"/>
    <row r="13549"/>
    <row r="13550"/>
    <row r="13551"/>
    <row r="13552"/>
    <row r="13553"/>
    <row r="13554"/>
    <row r="13555"/>
    <row r="13556"/>
    <row r="13557"/>
    <row r="13558"/>
    <row r="13559"/>
    <row r="13560"/>
    <row r="13561"/>
    <row r="13562"/>
    <row r="13563"/>
    <row r="13564"/>
    <row r="13565"/>
    <row r="13566"/>
    <row r="13567"/>
    <row r="13568"/>
    <row r="13569"/>
    <row r="13570"/>
    <row r="13571"/>
    <row r="13572"/>
    <row r="13573"/>
    <row r="13574"/>
    <row r="13575"/>
    <row r="13576"/>
    <row r="13577"/>
    <row r="13578"/>
    <row r="13579"/>
    <row r="13580"/>
    <row r="13581"/>
    <row r="13582"/>
    <row r="13583"/>
    <row r="13584"/>
    <row r="13585"/>
    <row r="13586"/>
    <row r="13587"/>
    <row r="13588"/>
    <row r="13589"/>
    <row r="13590"/>
    <row r="13591"/>
    <row r="13592"/>
    <row r="13593"/>
    <row r="13594"/>
    <row r="13595"/>
    <row r="13596"/>
    <row r="13597"/>
    <row r="13598"/>
    <row r="13599"/>
    <row r="13600"/>
    <row r="13601"/>
    <row r="13602"/>
    <row r="13603"/>
    <row r="13604"/>
    <row r="13605"/>
    <row r="13606"/>
    <row r="13607"/>
    <row r="13608"/>
    <row r="13609"/>
    <row r="13610"/>
    <row r="13611"/>
    <row r="13612"/>
    <row r="13613"/>
    <row r="13614"/>
    <row r="13615"/>
    <row r="13616"/>
    <row r="13617"/>
    <row r="13618"/>
    <row r="13619"/>
    <row r="13620"/>
    <row r="13621"/>
    <row r="13622"/>
    <row r="13623"/>
    <row r="13624"/>
    <row r="13625"/>
    <row r="13626"/>
    <row r="13627"/>
    <row r="13628"/>
    <row r="13629"/>
    <row r="13630"/>
    <row r="13631"/>
    <row r="13632"/>
    <row r="13633"/>
    <row r="13634"/>
    <row r="13635"/>
    <row r="13636"/>
    <row r="13637"/>
    <row r="13638"/>
    <row r="13639"/>
    <row r="13640"/>
    <row r="13641"/>
    <row r="13642"/>
    <row r="13643"/>
    <row r="13644"/>
    <row r="13645"/>
    <row r="13646"/>
    <row r="13647"/>
    <row r="13648"/>
    <row r="13649"/>
    <row r="13650"/>
    <row r="13651"/>
    <row r="13652"/>
    <row r="13653"/>
    <row r="13654"/>
    <row r="13655"/>
    <row r="13656"/>
    <row r="13657"/>
    <row r="13658"/>
    <row r="13659"/>
    <row r="13660"/>
    <row r="13661"/>
    <row r="13662"/>
    <row r="13663"/>
    <row r="13664"/>
    <row r="13665"/>
    <row r="13666"/>
    <row r="13667"/>
    <row r="13668"/>
    <row r="13669"/>
    <row r="13670"/>
    <row r="13671"/>
    <row r="13672"/>
    <row r="13673"/>
    <row r="13674"/>
    <row r="13675"/>
    <row r="13676"/>
    <row r="13677"/>
    <row r="13678"/>
    <row r="13679"/>
    <row r="13680"/>
    <row r="13681"/>
    <row r="13682"/>
    <row r="13683"/>
    <row r="13684"/>
    <row r="13685"/>
    <row r="13686"/>
    <row r="13687"/>
    <row r="13688"/>
    <row r="13689"/>
    <row r="13690"/>
    <row r="13691"/>
    <row r="13692"/>
    <row r="13693"/>
    <row r="13694"/>
    <row r="13695"/>
    <row r="13696"/>
    <row r="13697"/>
    <row r="13698"/>
    <row r="13699"/>
    <row r="13700"/>
    <row r="13701"/>
    <row r="13702"/>
    <row r="13703"/>
    <row r="13704"/>
    <row r="13705"/>
    <row r="13706"/>
    <row r="13707"/>
    <row r="13708"/>
    <row r="13709"/>
    <row r="13710"/>
    <row r="13711"/>
    <row r="13712"/>
    <row r="13713"/>
    <row r="13714"/>
    <row r="13715"/>
    <row r="13716"/>
    <row r="13717"/>
    <row r="13718"/>
    <row r="13719"/>
    <row r="13720"/>
    <row r="13721"/>
    <row r="13722"/>
    <row r="13723"/>
    <row r="13724"/>
    <row r="13725"/>
    <row r="13726"/>
    <row r="13727"/>
    <row r="13728"/>
    <row r="13729"/>
    <row r="13730"/>
    <row r="13731"/>
    <row r="13732"/>
    <row r="13733"/>
    <row r="13734"/>
    <row r="13735"/>
    <row r="13736"/>
    <row r="13737"/>
    <row r="13738"/>
    <row r="13739"/>
    <row r="13740"/>
    <row r="13741"/>
    <row r="13742"/>
    <row r="13743"/>
    <row r="13744"/>
    <row r="13745"/>
    <row r="13746"/>
    <row r="13747"/>
    <row r="13748"/>
    <row r="13749"/>
    <row r="13750"/>
    <row r="13751"/>
    <row r="13752"/>
    <row r="13753"/>
    <row r="13754"/>
    <row r="13755"/>
    <row r="13756"/>
    <row r="13757"/>
    <row r="13758"/>
    <row r="13759"/>
    <row r="13760"/>
    <row r="13761"/>
    <row r="13762"/>
    <row r="13763"/>
    <row r="13764"/>
    <row r="13765"/>
    <row r="13766"/>
    <row r="13767"/>
    <row r="13768"/>
    <row r="13769"/>
    <row r="13770"/>
    <row r="13771"/>
    <row r="13772"/>
    <row r="13773"/>
    <row r="13774"/>
    <row r="13775"/>
    <row r="13776"/>
    <row r="13777"/>
    <row r="13778"/>
    <row r="13779"/>
    <row r="13780"/>
    <row r="13781"/>
    <row r="13782"/>
    <row r="13783"/>
    <row r="13784"/>
    <row r="13785"/>
    <row r="13786"/>
    <row r="13787"/>
    <row r="13788"/>
    <row r="13789"/>
    <row r="13790"/>
    <row r="13791"/>
    <row r="13792"/>
    <row r="13793"/>
    <row r="13794"/>
    <row r="13795"/>
    <row r="13796"/>
    <row r="13797"/>
    <row r="13798"/>
    <row r="13799"/>
    <row r="13800"/>
    <row r="13801"/>
    <row r="13802"/>
    <row r="13803"/>
    <row r="13804"/>
    <row r="13805"/>
    <row r="13806"/>
    <row r="13807"/>
    <row r="13808"/>
    <row r="13809"/>
    <row r="13810"/>
    <row r="13811"/>
    <row r="13812"/>
    <row r="13813"/>
    <row r="13814"/>
    <row r="13815"/>
    <row r="13816"/>
    <row r="13817"/>
    <row r="13818"/>
    <row r="13819"/>
    <row r="13820"/>
    <row r="13821"/>
    <row r="13822"/>
    <row r="13823"/>
    <row r="13824"/>
    <row r="13825"/>
    <row r="13826"/>
    <row r="13827"/>
    <row r="13828"/>
    <row r="13829"/>
    <row r="13830"/>
    <row r="13831"/>
    <row r="13832"/>
    <row r="13833"/>
    <row r="13834"/>
    <row r="13835"/>
    <row r="13836"/>
    <row r="13837"/>
    <row r="13838"/>
    <row r="13839"/>
    <row r="13840"/>
    <row r="13841"/>
    <row r="13842"/>
    <row r="13843"/>
    <row r="13844"/>
    <row r="13845"/>
    <row r="13846"/>
    <row r="13847"/>
    <row r="13848"/>
    <row r="13849"/>
    <row r="13850"/>
    <row r="13851"/>
    <row r="13852"/>
    <row r="13853"/>
    <row r="13854"/>
    <row r="13855"/>
    <row r="13856"/>
    <row r="13857"/>
    <row r="13858"/>
    <row r="13859"/>
    <row r="13860"/>
    <row r="13861"/>
    <row r="13862"/>
    <row r="13863"/>
    <row r="13864"/>
    <row r="13865"/>
    <row r="13866"/>
    <row r="13867"/>
    <row r="13868"/>
    <row r="13869"/>
    <row r="13870"/>
    <row r="13871"/>
    <row r="13872"/>
    <row r="13873"/>
    <row r="13874"/>
    <row r="13875"/>
    <row r="13876"/>
    <row r="13877"/>
    <row r="13878"/>
    <row r="13879"/>
    <row r="13880"/>
    <row r="13881"/>
    <row r="13882"/>
    <row r="13883"/>
    <row r="13884"/>
    <row r="13885"/>
    <row r="13886"/>
    <row r="13887"/>
    <row r="13888"/>
    <row r="13889"/>
    <row r="13890"/>
    <row r="13891"/>
    <row r="13892"/>
    <row r="13893"/>
    <row r="13894"/>
    <row r="13895"/>
    <row r="13896"/>
    <row r="13897"/>
    <row r="13898"/>
    <row r="13899"/>
    <row r="13900"/>
    <row r="13901"/>
    <row r="13902"/>
    <row r="13903"/>
    <row r="13904"/>
    <row r="13905"/>
    <row r="13906"/>
    <row r="13907"/>
    <row r="13908"/>
    <row r="13909"/>
    <row r="13910"/>
    <row r="13911"/>
    <row r="13912"/>
    <row r="13913"/>
    <row r="13914"/>
    <row r="13915"/>
    <row r="13916"/>
    <row r="13917"/>
    <row r="13918"/>
    <row r="13919"/>
    <row r="13920"/>
    <row r="13921"/>
    <row r="13922"/>
    <row r="13923"/>
    <row r="13924"/>
    <row r="13925"/>
    <row r="13926"/>
    <row r="13927"/>
    <row r="13928"/>
    <row r="13929"/>
    <row r="13930"/>
    <row r="13931"/>
    <row r="13932"/>
    <row r="13933"/>
    <row r="13934"/>
    <row r="13935"/>
    <row r="13936"/>
    <row r="13937"/>
    <row r="13938"/>
    <row r="13939"/>
    <row r="13940"/>
    <row r="13941"/>
    <row r="13942"/>
    <row r="13943"/>
    <row r="13944"/>
    <row r="13945"/>
    <row r="13946"/>
    <row r="13947"/>
    <row r="13948"/>
    <row r="13949"/>
    <row r="13950"/>
    <row r="13951"/>
    <row r="13952"/>
    <row r="13953"/>
    <row r="13954"/>
    <row r="13955"/>
    <row r="13956"/>
    <row r="13957"/>
    <row r="13958"/>
    <row r="13959"/>
    <row r="13960"/>
    <row r="13961"/>
    <row r="13962"/>
    <row r="13963"/>
    <row r="13964"/>
    <row r="13965"/>
    <row r="13966"/>
    <row r="13967"/>
    <row r="13968"/>
    <row r="13969"/>
    <row r="13970"/>
    <row r="13971"/>
    <row r="13972"/>
    <row r="13973"/>
    <row r="13974"/>
    <row r="13975"/>
    <row r="13976"/>
    <row r="13977"/>
    <row r="13978"/>
    <row r="13979"/>
    <row r="13980"/>
    <row r="13981"/>
    <row r="13982"/>
    <row r="13983"/>
    <row r="13984"/>
    <row r="13985"/>
    <row r="13986"/>
    <row r="13987"/>
    <row r="13988"/>
    <row r="13989"/>
    <row r="13990"/>
    <row r="13991"/>
    <row r="13992"/>
    <row r="13993"/>
    <row r="13994"/>
    <row r="13995"/>
    <row r="13996"/>
    <row r="13997"/>
    <row r="13998"/>
    <row r="13999"/>
    <row r="14000"/>
    <row r="14001"/>
    <row r="14002"/>
    <row r="14003"/>
    <row r="14004"/>
    <row r="14005"/>
    <row r="14006"/>
    <row r="14007"/>
    <row r="14008"/>
    <row r="14009"/>
    <row r="14010"/>
    <row r="14011"/>
    <row r="14012"/>
    <row r="14013"/>
    <row r="14014"/>
    <row r="14015"/>
    <row r="14016"/>
    <row r="14017"/>
    <row r="14018"/>
    <row r="14019"/>
    <row r="14020"/>
    <row r="14021"/>
    <row r="14022"/>
    <row r="14023"/>
    <row r="14024"/>
    <row r="14025"/>
    <row r="14026"/>
    <row r="14027"/>
    <row r="14028"/>
    <row r="14029"/>
    <row r="14030"/>
    <row r="14031"/>
    <row r="14032"/>
    <row r="14033"/>
    <row r="14034"/>
    <row r="14035"/>
    <row r="14036"/>
    <row r="14037"/>
    <row r="14038"/>
    <row r="14039"/>
    <row r="14040"/>
    <row r="14041"/>
    <row r="14042"/>
    <row r="14043"/>
    <row r="14044"/>
    <row r="14045"/>
    <row r="14046"/>
    <row r="14047"/>
    <row r="14048"/>
    <row r="14049"/>
    <row r="14050"/>
    <row r="14051"/>
    <row r="14052"/>
    <row r="14053"/>
    <row r="14054"/>
    <row r="14055"/>
    <row r="14056"/>
    <row r="14057"/>
    <row r="14058"/>
    <row r="14059"/>
    <row r="14060"/>
    <row r="14061"/>
    <row r="14062"/>
    <row r="14063"/>
    <row r="14064"/>
    <row r="14065"/>
    <row r="14066"/>
    <row r="14067"/>
    <row r="14068"/>
    <row r="14069"/>
    <row r="14070"/>
    <row r="14071"/>
    <row r="14072"/>
    <row r="14073"/>
    <row r="14074"/>
    <row r="14075"/>
    <row r="14076"/>
    <row r="14077"/>
    <row r="14078"/>
    <row r="14079"/>
    <row r="14080"/>
    <row r="14081"/>
    <row r="14082"/>
    <row r="14083"/>
    <row r="14084"/>
    <row r="14085"/>
    <row r="14086"/>
    <row r="14087"/>
    <row r="14088"/>
    <row r="14089"/>
    <row r="14090"/>
    <row r="14091"/>
    <row r="14092"/>
    <row r="14093"/>
    <row r="14094"/>
    <row r="14095"/>
    <row r="14096"/>
    <row r="14097"/>
    <row r="14098"/>
    <row r="14099"/>
    <row r="14100"/>
    <row r="14101"/>
    <row r="14102"/>
    <row r="14103"/>
    <row r="14104"/>
    <row r="14105"/>
    <row r="14106"/>
    <row r="14107"/>
    <row r="14108"/>
    <row r="14109"/>
    <row r="14110"/>
    <row r="14111"/>
    <row r="14112"/>
    <row r="14113"/>
    <row r="14114"/>
    <row r="14115"/>
    <row r="14116"/>
    <row r="14117"/>
    <row r="14118"/>
    <row r="14119"/>
    <row r="14120"/>
    <row r="14121"/>
    <row r="14122"/>
    <row r="14123"/>
    <row r="14124"/>
    <row r="14125"/>
    <row r="14126"/>
    <row r="14127"/>
    <row r="14128"/>
    <row r="14129"/>
    <row r="14130"/>
    <row r="14131"/>
    <row r="14132"/>
    <row r="14133"/>
    <row r="14134"/>
    <row r="14135"/>
    <row r="14136"/>
    <row r="14137"/>
    <row r="14138"/>
    <row r="14139"/>
    <row r="14140"/>
    <row r="14141"/>
    <row r="14142"/>
    <row r="14143"/>
    <row r="14144"/>
    <row r="14145"/>
    <row r="14146"/>
    <row r="14147"/>
    <row r="14148"/>
    <row r="14149"/>
    <row r="14150"/>
    <row r="14151"/>
    <row r="14152"/>
    <row r="14153"/>
    <row r="14154"/>
    <row r="14155"/>
    <row r="14156"/>
    <row r="14157"/>
    <row r="14158"/>
    <row r="14159"/>
    <row r="14160"/>
    <row r="14161"/>
    <row r="14162"/>
    <row r="14163"/>
    <row r="14164"/>
    <row r="14165"/>
    <row r="14166"/>
    <row r="14167"/>
    <row r="14168"/>
    <row r="14169"/>
    <row r="14170"/>
    <row r="14171"/>
    <row r="14172"/>
    <row r="14173"/>
    <row r="14174"/>
    <row r="14175"/>
    <row r="14176"/>
    <row r="14177"/>
    <row r="14178"/>
    <row r="14179"/>
    <row r="14180"/>
    <row r="14181"/>
    <row r="14182"/>
    <row r="14183"/>
    <row r="14184"/>
    <row r="14185"/>
    <row r="14186"/>
    <row r="14187"/>
    <row r="14188"/>
    <row r="14189"/>
    <row r="14190"/>
    <row r="14191"/>
    <row r="14192"/>
    <row r="14193"/>
    <row r="14194"/>
    <row r="14195"/>
    <row r="14196"/>
    <row r="14197"/>
    <row r="14198"/>
    <row r="14199"/>
    <row r="14200"/>
    <row r="14201"/>
    <row r="14202"/>
    <row r="14203"/>
    <row r="14204"/>
    <row r="14205"/>
    <row r="14206"/>
    <row r="14207"/>
    <row r="14208"/>
    <row r="14209"/>
    <row r="14210"/>
    <row r="14211"/>
    <row r="14212"/>
    <row r="14213"/>
    <row r="14214"/>
    <row r="14215"/>
    <row r="14216"/>
    <row r="14217"/>
    <row r="14218"/>
    <row r="14219"/>
    <row r="14220"/>
    <row r="14221"/>
    <row r="14222"/>
    <row r="14223"/>
    <row r="14224"/>
    <row r="14225"/>
    <row r="14226"/>
    <row r="14227"/>
    <row r="14228"/>
    <row r="14229"/>
    <row r="14230"/>
    <row r="14231"/>
    <row r="14232"/>
    <row r="14233"/>
    <row r="14234"/>
    <row r="14235"/>
    <row r="14236"/>
    <row r="14237"/>
    <row r="14238"/>
    <row r="14239"/>
    <row r="14240"/>
    <row r="14241"/>
    <row r="14242"/>
    <row r="14243"/>
    <row r="14244"/>
    <row r="14245"/>
    <row r="14246"/>
    <row r="14247"/>
    <row r="14248"/>
    <row r="14249"/>
    <row r="14250"/>
    <row r="14251"/>
    <row r="14252"/>
    <row r="14253"/>
    <row r="14254"/>
    <row r="14255"/>
    <row r="14256"/>
    <row r="14257"/>
    <row r="14258"/>
    <row r="14259"/>
    <row r="14260"/>
    <row r="14261"/>
    <row r="14262"/>
    <row r="14263"/>
    <row r="14264"/>
    <row r="14265"/>
    <row r="14266"/>
    <row r="14267"/>
    <row r="14268"/>
    <row r="14269"/>
    <row r="14270"/>
    <row r="14271"/>
    <row r="14272"/>
    <row r="14273"/>
    <row r="14274"/>
    <row r="14275"/>
    <row r="14276"/>
    <row r="14277"/>
    <row r="14278"/>
    <row r="14279"/>
    <row r="14280"/>
    <row r="14281"/>
    <row r="14282"/>
    <row r="14283"/>
    <row r="14284"/>
    <row r="14285"/>
    <row r="14286"/>
    <row r="14287"/>
    <row r="14288"/>
    <row r="14289"/>
    <row r="14290"/>
    <row r="14291"/>
    <row r="14292"/>
    <row r="14293"/>
    <row r="14294"/>
    <row r="14295"/>
    <row r="14296"/>
    <row r="14297"/>
    <row r="14298"/>
    <row r="14299"/>
    <row r="14300"/>
    <row r="14301"/>
    <row r="14302"/>
    <row r="14303"/>
    <row r="14304"/>
    <row r="14305"/>
    <row r="14306"/>
    <row r="14307"/>
    <row r="14308"/>
    <row r="14309"/>
    <row r="14310"/>
    <row r="14311"/>
    <row r="14312"/>
    <row r="14313"/>
    <row r="14314"/>
    <row r="14315"/>
    <row r="14316"/>
    <row r="14317"/>
    <row r="14318"/>
    <row r="14319"/>
    <row r="14320"/>
    <row r="14321"/>
    <row r="14322"/>
    <row r="14323"/>
    <row r="14324"/>
    <row r="14325"/>
    <row r="14326"/>
    <row r="14327"/>
    <row r="14328"/>
    <row r="14329"/>
    <row r="14330"/>
    <row r="14331"/>
    <row r="14332"/>
    <row r="14333"/>
    <row r="14334"/>
    <row r="14335"/>
    <row r="14336"/>
    <row r="14337"/>
    <row r="14338"/>
    <row r="14339"/>
    <row r="14340"/>
    <row r="14341"/>
    <row r="14342"/>
    <row r="14343"/>
    <row r="14344"/>
    <row r="14345"/>
    <row r="14346"/>
    <row r="14347"/>
    <row r="14348"/>
    <row r="14349"/>
    <row r="14350"/>
    <row r="14351"/>
    <row r="14352"/>
    <row r="14353"/>
    <row r="14354"/>
    <row r="14355"/>
    <row r="14356"/>
    <row r="14357"/>
    <row r="14358"/>
    <row r="14359"/>
    <row r="14360"/>
    <row r="14361"/>
    <row r="14362"/>
    <row r="14363"/>
    <row r="14364"/>
    <row r="14365"/>
    <row r="14366"/>
    <row r="14367"/>
    <row r="14368"/>
    <row r="14369"/>
    <row r="14370"/>
    <row r="14371"/>
    <row r="14372"/>
    <row r="14373"/>
    <row r="14374"/>
    <row r="14375"/>
    <row r="14376"/>
    <row r="14377"/>
    <row r="14378"/>
    <row r="14379"/>
    <row r="14380"/>
    <row r="14381"/>
    <row r="14382"/>
    <row r="14383"/>
    <row r="14384"/>
    <row r="14385"/>
    <row r="14386"/>
    <row r="14387"/>
    <row r="14388"/>
    <row r="14389"/>
    <row r="14390"/>
    <row r="14391"/>
    <row r="14392"/>
    <row r="14393"/>
    <row r="14394"/>
    <row r="14395"/>
    <row r="14396"/>
    <row r="14397"/>
    <row r="14398"/>
    <row r="14399"/>
    <row r="14400"/>
    <row r="14401"/>
    <row r="14402"/>
    <row r="14403"/>
    <row r="14404"/>
    <row r="14405"/>
    <row r="14406"/>
    <row r="14407"/>
    <row r="14408"/>
    <row r="14409"/>
    <row r="14410"/>
    <row r="14411"/>
    <row r="14412"/>
    <row r="14413"/>
    <row r="14414"/>
    <row r="14415"/>
    <row r="14416"/>
    <row r="14417"/>
    <row r="14418"/>
    <row r="14419"/>
    <row r="14420"/>
    <row r="14421"/>
    <row r="14422"/>
    <row r="14423"/>
    <row r="14424"/>
    <row r="14425"/>
    <row r="14426"/>
    <row r="14427"/>
    <row r="14428"/>
    <row r="14429"/>
    <row r="14430"/>
    <row r="14431"/>
    <row r="14432"/>
    <row r="14433"/>
    <row r="14434"/>
    <row r="14435"/>
    <row r="14436"/>
    <row r="14437"/>
    <row r="14438"/>
    <row r="14439"/>
    <row r="14440"/>
    <row r="14441"/>
    <row r="14442"/>
    <row r="14443"/>
    <row r="14444"/>
    <row r="14445"/>
    <row r="14446"/>
    <row r="14447"/>
    <row r="14448"/>
    <row r="14449"/>
    <row r="14450"/>
    <row r="14451"/>
    <row r="14452"/>
    <row r="14453"/>
    <row r="14454"/>
    <row r="14455"/>
    <row r="14456"/>
    <row r="14457"/>
    <row r="14458"/>
    <row r="14459"/>
    <row r="14460"/>
    <row r="14461"/>
    <row r="14462"/>
    <row r="14463"/>
    <row r="14464"/>
    <row r="14465"/>
    <row r="14466"/>
    <row r="14467"/>
    <row r="14468"/>
    <row r="14469"/>
    <row r="14470"/>
    <row r="14471"/>
    <row r="14472"/>
    <row r="14473"/>
    <row r="14474"/>
    <row r="14475"/>
    <row r="14476"/>
    <row r="14477"/>
    <row r="14478"/>
    <row r="14479"/>
    <row r="14480"/>
    <row r="14481"/>
    <row r="14482"/>
    <row r="14483"/>
    <row r="14484"/>
    <row r="14485"/>
    <row r="14486"/>
    <row r="14487"/>
    <row r="14488"/>
    <row r="14489"/>
    <row r="14490"/>
    <row r="14491"/>
    <row r="14492"/>
    <row r="14493"/>
    <row r="14494"/>
    <row r="14495"/>
    <row r="14496"/>
    <row r="14497"/>
    <row r="14498"/>
    <row r="14499"/>
    <row r="14500"/>
    <row r="14501"/>
    <row r="14502"/>
    <row r="14503"/>
    <row r="14504"/>
    <row r="14505"/>
    <row r="14506"/>
    <row r="14507"/>
    <row r="14508"/>
    <row r="14509"/>
    <row r="14510"/>
    <row r="14511"/>
    <row r="14512"/>
    <row r="14513"/>
    <row r="14514"/>
    <row r="14515"/>
    <row r="14516"/>
    <row r="14517"/>
    <row r="14518"/>
    <row r="14519"/>
    <row r="14520"/>
    <row r="14521"/>
    <row r="14522"/>
    <row r="14523"/>
    <row r="14524"/>
    <row r="14525"/>
    <row r="14526"/>
    <row r="14527"/>
    <row r="14528"/>
    <row r="14529"/>
    <row r="14530"/>
    <row r="14531"/>
    <row r="14532"/>
    <row r="14533"/>
    <row r="14534"/>
    <row r="14535"/>
    <row r="14536"/>
    <row r="14537"/>
    <row r="14538"/>
    <row r="14539"/>
    <row r="14540"/>
    <row r="14541"/>
    <row r="14542"/>
    <row r="14543"/>
    <row r="14544"/>
    <row r="14545"/>
    <row r="14546"/>
    <row r="14547"/>
    <row r="14548"/>
    <row r="14549"/>
    <row r="14550"/>
    <row r="14551"/>
    <row r="14552"/>
    <row r="14553"/>
    <row r="14554"/>
    <row r="14555"/>
    <row r="14556"/>
    <row r="14557"/>
    <row r="14558"/>
    <row r="14559"/>
    <row r="14560"/>
    <row r="14561"/>
    <row r="14562"/>
    <row r="14563"/>
    <row r="14564"/>
    <row r="14565"/>
    <row r="14566"/>
    <row r="14567"/>
    <row r="14568"/>
    <row r="14569"/>
    <row r="14570"/>
    <row r="14571"/>
    <row r="14572"/>
    <row r="14573"/>
    <row r="14574"/>
    <row r="14575"/>
    <row r="14576"/>
    <row r="14577"/>
    <row r="14578"/>
    <row r="14579"/>
    <row r="14580"/>
    <row r="14581"/>
    <row r="14582"/>
    <row r="14583"/>
    <row r="14584"/>
    <row r="14585"/>
    <row r="14586"/>
    <row r="14587"/>
    <row r="14588"/>
    <row r="14589"/>
    <row r="14590"/>
    <row r="14591"/>
    <row r="14592"/>
    <row r="14593"/>
    <row r="14594"/>
    <row r="14595"/>
    <row r="14596"/>
    <row r="14597"/>
    <row r="14598"/>
    <row r="14599"/>
    <row r="14600"/>
    <row r="14601"/>
    <row r="14602"/>
    <row r="14603"/>
    <row r="14604"/>
    <row r="14605"/>
    <row r="14606"/>
    <row r="14607"/>
    <row r="14608"/>
    <row r="14609"/>
    <row r="14610"/>
    <row r="14611"/>
    <row r="14612"/>
    <row r="14613"/>
    <row r="14614"/>
    <row r="14615"/>
    <row r="14616"/>
    <row r="14617"/>
    <row r="14618"/>
    <row r="14619"/>
    <row r="14620"/>
    <row r="14621"/>
    <row r="14622"/>
    <row r="14623"/>
    <row r="14624"/>
    <row r="14625"/>
    <row r="14626"/>
    <row r="14627"/>
    <row r="14628"/>
    <row r="14629"/>
    <row r="14630"/>
    <row r="14631"/>
    <row r="14632"/>
    <row r="14633"/>
    <row r="14634"/>
    <row r="14635"/>
    <row r="14636"/>
    <row r="14637"/>
    <row r="14638"/>
    <row r="14639"/>
    <row r="14640"/>
    <row r="14641"/>
    <row r="14642"/>
    <row r="14643"/>
    <row r="14644"/>
    <row r="14645"/>
    <row r="14646"/>
    <row r="14647"/>
    <row r="14648"/>
    <row r="14649"/>
    <row r="14650"/>
    <row r="14651"/>
    <row r="14652"/>
    <row r="14653"/>
    <row r="14654"/>
    <row r="14655"/>
    <row r="14656"/>
    <row r="14657"/>
    <row r="14658"/>
    <row r="14659"/>
    <row r="14660"/>
    <row r="14661"/>
    <row r="14662"/>
    <row r="14663"/>
    <row r="14664"/>
    <row r="14665"/>
    <row r="14666"/>
    <row r="14667"/>
    <row r="14668"/>
    <row r="14669"/>
    <row r="14670"/>
    <row r="14671"/>
    <row r="14672"/>
    <row r="14673"/>
    <row r="14674"/>
    <row r="14675"/>
    <row r="14676"/>
    <row r="14677"/>
    <row r="14678"/>
    <row r="14679"/>
    <row r="14680"/>
    <row r="14681"/>
    <row r="14682"/>
    <row r="14683"/>
    <row r="14684"/>
    <row r="14685"/>
    <row r="14686"/>
    <row r="14687"/>
    <row r="14688"/>
    <row r="14689"/>
    <row r="14690"/>
    <row r="14691"/>
    <row r="14692"/>
    <row r="14693"/>
    <row r="14694"/>
    <row r="14695"/>
    <row r="14696"/>
    <row r="14697"/>
    <row r="14698"/>
    <row r="14699"/>
    <row r="14700"/>
    <row r="14701"/>
    <row r="14702"/>
    <row r="14703"/>
    <row r="14704"/>
    <row r="14705"/>
    <row r="14706"/>
    <row r="14707"/>
    <row r="14708"/>
    <row r="14709"/>
    <row r="14710"/>
    <row r="14711"/>
    <row r="14712"/>
    <row r="14713"/>
    <row r="14714"/>
    <row r="14715"/>
    <row r="14716"/>
    <row r="14717"/>
    <row r="14718"/>
    <row r="14719"/>
    <row r="14720"/>
    <row r="14721"/>
    <row r="14722"/>
    <row r="14723"/>
    <row r="14724"/>
    <row r="14725"/>
    <row r="14726"/>
    <row r="14727"/>
    <row r="14728"/>
    <row r="14729"/>
    <row r="14730"/>
    <row r="14731"/>
    <row r="14732"/>
    <row r="14733"/>
    <row r="14734"/>
    <row r="14735"/>
    <row r="14736"/>
    <row r="14737"/>
    <row r="14738"/>
    <row r="14739"/>
    <row r="14740"/>
    <row r="14741"/>
    <row r="14742"/>
    <row r="14743"/>
    <row r="14744"/>
    <row r="14745"/>
    <row r="14746"/>
    <row r="14747"/>
    <row r="14748"/>
    <row r="14749"/>
    <row r="14750"/>
    <row r="14751"/>
    <row r="14752"/>
    <row r="14753"/>
    <row r="14754"/>
    <row r="14755"/>
    <row r="14756"/>
    <row r="14757"/>
    <row r="14758"/>
    <row r="14759"/>
    <row r="14760"/>
    <row r="14761"/>
    <row r="14762"/>
    <row r="14763"/>
    <row r="14764"/>
    <row r="14765"/>
    <row r="14766"/>
    <row r="14767"/>
    <row r="14768"/>
    <row r="14769"/>
    <row r="14770"/>
    <row r="14771"/>
    <row r="14772"/>
    <row r="14773"/>
    <row r="14774"/>
    <row r="14775"/>
    <row r="14776"/>
    <row r="14777"/>
    <row r="14778"/>
    <row r="14779"/>
    <row r="14780"/>
    <row r="14781"/>
    <row r="14782"/>
    <row r="14783"/>
    <row r="14784"/>
    <row r="14785"/>
    <row r="14786"/>
    <row r="14787"/>
    <row r="14788"/>
    <row r="14789"/>
    <row r="14790"/>
    <row r="14791"/>
    <row r="14792"/>
    <row r="14793"/>
    <row r="14794"/>
    <row r="14795"/>
    <row r="14796"/>
    <row r="14797"/>
    <row r="14798"/>
    <row r="14799"/>
    <row r="14800"/>
    <row r="14801"/>
    <row r="14802"/>
    <row r="14803"/>
    <row r="14804"/>
    <row r="14805"/>
    <row r="14806"/>
    <row r="14807"/>
    <row r="14808"/>
    <row r="14809"/>
    <row r="14810"/>
    <row r="14811"/>
    <row r="14812"/>
    <row r="14813"/>
    <row r="14814"/>
    <row r="14815"/>
    <row r="14816"/>
    <row r="14817"/>
    <row r="14818"/>
    <row r="14819"/>
    <row r="14820"/>
    <row r="14821"/>
    <row r="14822"/>
    <row r="14823"/>
    <row r="14824"/>
    <row r="14825"/>
    <row r="14826"/>
    <row r="14827"/>
    <row r="14828"/>
    <row r="14829"/>
    <row r="14830"/>
    <row r="14831"/>
    <row r="14832"/>
    <row r="14833"/>
    <row r="14834"/>
    <row r="14835"/>
    <row r="14836"/>
    <row r="14837"/>
    <row r="14838"/>
    <row r="14839"/>
    <row r="14840"/>
    <row r="14841"/>
    <row r="14842"/>
    <row r="14843"/>
    <row r="14844"/>
    <row r="14845"/>
    <row r="14846"/>
    <row r="14847"/>
    <row r="14848"/>
    <row r="14849"/>
    <row r="14850"/>
    <row r="14851"/>
    <row r="14852"/>
    <row r="14853"/>
    <row r="14854"/>
    <row r="14855"/>
    <row r="14856"/>
    <row r="14857"/>
    <row r="14858"/>
    <row r="14859"/>
    <row r="14860"/>
    <row r="14861"/>
    <row r="14862"/>
    <row r="14863"/>
    <row r="14864"/>
    <row r="14865"/>
    <row r="14866"/>
    <row r="14867"/>
    <row r="14868"/>
    <row r="14869"/>
    <row r="14870"/>
    <row r="14871"/>
    <row r="14872"/>
    <row r="14873"/>
    <row r="14874"/>
    <row r="14875"/>
    <row r="14876"/>
    <row r="14877"/>
    <row r="14878"/>
    <row r="14879"/>
    <row r="14880"/>
    <row r="14881"/>
    <row r="14882"/>
    <row r="14883"/>
    <row r="14884"/>
    <row r="14885"/>
    <row r="14886"/>
    <row r="14887"/>
    <row r="14888"/>
    <row r="14889"/>
    <row r="14890"/>
    <row r="14891"/>
    <row r="14892"/>
    <row r="14893"/>
    <row r="14894"/>
    <row r="14895"/>
    <row r="14896"/>
    <row r="14897"/>
    <row r="14898"/>
    <row r="14899"/>
    <row r="14900"/>
    <row r="14901"/>
    <row r="14902"/>
    <row r="14903"/>
    <row r="14904"/>
    <row r="14905"/>
    <row r="14906"/>
    <row r="14907"/>
    <row r="14908"/>
    <row r="14909"/>
    <row r="14910"/>
    <row r="14911"/>
    <row r="14912"/>
    <row r="14913"/>
    <row r="14914"/>
    <row r="14915"/>
    <row r="14916"/>
    <row r="14917"/>
    <row r="14918"/>
    <row r="14919"/>
    <row r="14920"/>
    <row r="14921"/>
    <row r="14922"/>
    <row r="14923"/>
    <row r="14924"/>
    <row r="14925"/>
    <row r="14926"/>
    <row r="14927"/>
    <row r="14928"/>
    <row r="14929"/>
    <row r="14930"/>
    <row r="14931"/>
    <row r="14932"/>
    <row r="14933"/>
    <row r="14934"/>
    <row r="14935"/>
    <row r="14936"/>
    <row r="14937"/>
    <row r="14938"/>
    <row r="14939"/>
    <row r="14940"/>
    <row r="14941"/>
    <row r="14942"/>
    <row r="14943"/>
    <row r="14944"/>
    <row r="14945"/>
    <row r="14946"/>
    <row r="14947"/>
    <row r="14948"/>
    <row r="14949"/>
    <row r="14950"/>
    <row r="14951"/>
    <row r="14952"/>
    <row r="14953"/>
    <row r="14954"/>
    <row r="14955"/>
    <row r="14956"/>
    <row r="14957"/>
    <row r="14958"/>
    <row r="14959"/>
    <row r="14960"/>
    <row r="14961"/>
    <row r="14962"/>
    <row r="14963"/>
    <row r="14964"/>
    <row r="14965"/>
    <row r="14966"/>
    <row r="14967"/>
    <row r="14968"/>
    <row r="14969"/>
    <row r="14970"/>
    <row r="14971"/>
    <row r="14972"/>
    <row r="14973"/>
    <row r="14974"/>
    <row r="14975"/>
    <row r="14976"/>
    <row r="14977"/>
    <row r="14978"/>
    <row r="14979"/>
    <row r="14980"/>
    <row r="14981"/>
    <row r="14982"/>
    <row r="14983"/>
    <row r="14984"/>
    <row r="14985"/>
    <row r="14986"/>
    <row r="14987"/>
    <row r="14988"/>
    <row r="14989"/>
    <row r="14990"/>
    <row r="14991"/>
    <row r="14992"/>
    <row r="14993"/>
    <row r="14994"/>
    <row r="14995"/>
    <row r="14996"/>
    <row r="14997"/>
    <row r="14998"/>
    <row r="14999"/>
    <row r="15000"/>
    <row r="15001"/>
    <row r="15002"/>
    <row r="15003"/>
    <row r="15004"/>
    <row r="15005"/>
    <row r="15006"/>
    <row r="15007"/>
    <row r="15008"/>
    <row r="15009"/>
    <row r="15010"/>
    <row r="15011"/>
    <row r="15012"/>
    <row r="15013"/>
    <row r="15014"/>
    <row r="15015"/>
    <row r="15016"/>
    <row r="15017"/>
    <row r="15018"/>
    <row r="15019"/>
    <row r="15020"/>
    <row r="15021"/>
    <row r="15022"/>
    <row r="15023"/>
    <row r="15024"/>
    <row r="15025"/>
    <row r="15026"/>
    <row r="15027"/>
    <row r="15028"/>
    <row r="15029"/>
    <row r="15030"/>
    <row r="15031"/>
    <row r="15032"/>
    <row r="15033"/>
    <row r="15034"/>
    <row r="15035"/>
    <row r="15036"/>
    <row r="15037"/>
    <row r="15038"/>
    <row r="15039"/>
    <row r="15040"/>
    <row r="15041"/>
    <row r="15042"/>
    <row r="15043"/>
    <row r="15044"/>
    <row r="15045"/>
    <row r="15046"/>
    <row r="15047"/>
    <row r="15048"/>
    <row r="15049"/>
    <row r="15050"/>
    <row r="15051"/>
    <row r="15052"/>
    <row r="15053"/>
    <row r="15054"/>
    <row r="15055"/>
    <row r="15056"/>
    <row r="15057"/>
    <row r="15058"/>
    <row r="15059"/>
    <row r="15060"/>
    <row r="15061"/>
    <row r="15062"/>
    <row r="15063"/>
    <row r="15064"/>
    <row r="15065"/>
    <row r="15066"/>
    <row r="15067"/>
    <row r="15068"/>
    <row r="15069"/>
    <row r="15070"/>
    <row r="15071"/>
    <row r="15072"/>
    <row r="15073"/>
    <row r="15074"/>
    <row r="15075"/>
    <row r="15076"/>
    <row r="15077"/>
    <row r="15078"/>
    <row r="15079"/>
    <row r="15080"/>
    <row r="15081"/>
    <row r="15082"/>
    <row r="15083"/>
    <row r="15084"/>
    <row r="15085"/>
    <row r="15086"/>
    <row r="15087"/>
    <row r="15088"/>
    <row r="15089"/>
    <row r="15090"/>
    <row r="15091"/>
    <row r="15092"/>
    <row r="15093"/>
    <row r="15094"/>
    <row r="15095"/>
    <row r="15096"/>
    <row r="15097"/>
    <row r="15098"/>
    <row r="15099"/>
    <row r="15100"/>
    <row r="15101"/>
    <row r="15102"/>
    <row r="15103"/>
    <row r="15104"/>
    <row r="15105"/>
    <row r="15106"/>
    <row r="15107"/>
    <row r="15108"/>
    <row r="15109"/>
    <row r="15110"/>
    <row r="15111"/>
    <row r="15112"/>
    <row r="15113"/>
    <row r="15114"/>
    <row r="15115"/>
    <row r="15116"/>
    <row r="15117"/>
    <row r="15118"/>
    <row r="15119"/>
    <row r="15120"/>
    <row r="15121"/>
    <row r="15122"/>
    <row r="15123"/>
    <row r="15124"/>
    <row r="15125"/>
    <row r="15126"/>
    <row r="15127"/>
    <row r="15128"/>
    <row r="15129"/>
    <row r="15130"/>
    <row r="15131"/>
    <row r="15132"/>
    <row r="15133"/>
    <row r="15134"/>
    <row r="15135"/>
    <row r="15136"/>
    <row r="15137"/>
    <row r="15138"/>
    <row r="15139"/>
    <row r="15140"/>
    <row r="15141"/>
    <row r="15142"/>
    <row r="15143"/>
    <row r="15144"/>
    <row r="15145"/>
    <row r="15146"/>
    <row r="15147"/>
    <row r="15148"/>
    <row r="15149"/>
    <row r="15150"/>
    <row r="15151"/>
    <row r="15152"/>
    <row r="15153"/>
    <row r="15154"/>
    <row r="15155"/>
    <row r="15156"/>
    <row r="15157"/>
    <row r="15158"/>
    <row r="15159"/>
    <row r="15160"/>
    <row r="15161"/>
    <row r="15162"/>
    <row r="15163"/>
    <row r="15164"/>
    <row r="15165"/>
    <row r="15166"/>
    <row r="15167"/>
    <row r="15168"/>
    <row r="15169"/>
    <row r="15170"/>
    <row r="15171"/>
    <row r="15172"/>
    <row r="15173"/>
    <row r="15174"/>
    <row r="15175"/>
    <row r="15176"/>
    <row r="15177"/>
    <row r="15178"/>
    <row r="15179"/>
    <row r="15180"/>
    <row r="15181"/>
    <row r="15182"/>
    <row r="15183"/>
    <row r="15184"/>
    <row r="15185"/>
    <row r="15186"/>
    <row r="15187"/>
    <row r="15188"/>
    <row r="15189"/>
    <row r="15190"/>
    <row r="15191"/>
    <row r="15192"/>
    <row r="15193"/>
    <row r="15194"/>
    <row r="15195"/>
    <row r="15196"/>
    <row r="15197"/>
    <row r="15198"/>
    <row r="15199"/>
    <row r="15200"/>
    <row r="15201"/>
    <row r="15202"/>
    <row r="15203"/>
    <row r="15204"/>
    <row r="15205"/>
    <row r="15206"/>
    <row r="15207"/>
    <row r="15208"/>
    <row r="15209"/>
    <row r="15210"/>
    <row r="15211"/>
    <row r="15212"/>
    <row r="15213"/>
    <row r="15214"/>
    <row r="15215"/>
    <row r="15216"/>
    <row r="15217"/>
    <row r="15218"/>
    <row r="15219"/>
    <row r="15220"/>
    <row r="15221"/>
    <row r="15222"/>
    <row r="15223"/>
    <row r="15224"/>
    <row r="15225"/>
    <row r="15226"/>
    <row r="15227"/>
    <row r="15228"/>
    <row r="15229"/>
    <row r="15230"/>
    <row r="15231"/>
    <row r="15232"/>
    <row r="15233"/>
    <row r="15234"/>
    <row r="15235"/>
    <row r="15236"/>
    <row r="15237"/>
    <row r="15238"/>
    <row r="15239"/>
    <row r="15240"/>
    <row r="15241"/>
    <row r="15242"/>
    <row r="15243"/>
    <row r="15244"/>
    <row r="15245"/>
    <row r="15246"/>
    <row r="15247"/>
    <row r="15248"/>
    <row r="15249"/>
    <row r="15250"/>
    <row r="15251"/>
    <row r="15252"/>
    <row r="15253"/>
    <row r="15254"/>
    <row r="15255"/>
    <row r="15256"/>
    <row r="15257"/>
    <row r="15258"/>
    <row r="15259"/>
    <row r="15260"/>
    <row r="15261"/>
    <row r="15262"/>
    <row r="15263"/>
    <row r="15264"/>
    <row r="15265"/>
    <row r="15266"/>
    <row r="15267"/>
    <row r="15268"/>
    <row r="15269"/>
    <row r="15270"/>
    <row r="15271"/>
    <row r="15272"/>
    <row r="15273"/>
    <row r="15274"/>
    <row r="15275"/>
    <row r="15276"/>
    <row r="15277"/>
    <row r="15278"/>
    <row r="15279"/>
    <row r="15280"/>
    <row r="15281"/>
    <row r="15282"/>
    <row r="15283"/>
    <row r="15284"/>
    <row r="15285"/>
    <row r="15286"/>
    <row r="15287"/>
    <row r="15288"/>
    <row r="15289"/>
    <row r="15290"/>
    <row r="15291"/>
    <row r="15292"/>
    <row r="15293"/>
    <row r="15294"/>
    <row r="15295"/>
    <row r="15296"/>
    <row r="15297"/>
    <row r="15298"/>
    <row r="15299"/>
    <row r="15300"/>
    <row r="15301"/>
    <row r="15302"/>
    <row r="15303"/>
    <row r="15304"/>
    <row r="15305"/>
    <row r="15306"/>
    <row r="15307"/>
    <row r="15308"/>
    <row r="15309"/>
    <row r="15310"/>
    <row r="15311"/>
    <row r="15312"/>
    <row r="15313"/>
    <row r="15314"/>
    <row r="15315"/>
    <row r="15316"/>
    <row r="15317"/>
    <row r="15318"/>
    <row r="15319"/>
    <row r="15320"/>
    <row r="15321"/>
    <row r="15322"/>
    <row r="15323"/>
    <row r="15324"/>
    <row r="15325"/>
    <row r="15326"/>
    <row r="15327"/>
    <row r="15328"/>
    <row r="15329"/>
    <row r="15330"/>
    <row r="15331"/>
    <row r="15332"/>
    <row r="15333"/>
    <row r="15334"/>
    <row r="15335"/>
    <row r="15336"/>
    <row r="15337"/>
    <row r="15338"/>
    <row r="15339"/>
    <row r="15340"/>
    <row r="15341"/>
    <row r="15342"/>
    <row r="15343"/>
    <row r="15344"/>
    <row r="15345"/>
    <row r="15346"/>
    <row r="15347"/>
    <row r="15348"/>
    <row r="15349"/>
    <row r="15350"/>
    <row r="15351"/>
    <row r="15352"/>
    <row r="15353"/>
    <row r="15354"/>
    <row r="15355"/>
    <row r="15356"/>
    <row r="15357"/>
    <row r="15358"/>
    <row r="15359"/>
    <row r="15360"/>
    <row r="15361"/>
    <row r="15362"/>
    <row r="15363"/>
    <row r="15364"/>
    <row r="15365"/>
    <row r="15366"/>
    <row r="15367"/>
    <row r="15368"/>
    <row r="15369"/>
    <row r="15370"/>
    <row r="15371"/>
    <row r="15372"/>
    <row r="15373"/>
    <row r="15374"/>
    <row r="15375"/>
    <row r="15376"/>
    <row r="15377"/>
    <row r="15378"/>
    <row r="15379"/>
    <row r="15380"/>
    <row r="15381"/>
    <row r="15382"/>
    <row r="15383"/>
    <row r="15384"/>
    <row r="15385"/>
    <row r="15386"/>
    <row r="15387"/>
    <row r="15388"/>
    <row r="15389"/>
    <row r="15390"/>
    <row r="15391"/>
    <row r="15392"/>
    <row r="15393"/>
    <row r="15394"/>
    <row r="15395"/>
    <row r="15396"/>
    <row r="15397"/>
    <row r="15398"/>
    <row r="15399"/>
    <row r="15400"/>
    <row r="15401"/>
    <row r="15402"/>
    <row r="15403"/>
    <row r="15404"/>
    <row r="15405"/>
    <row r="15406"/>
    <row r="15407"/>
    <row r="15408"/>
    <row r="15409"/>
    <row r="15410"/>
    <row r="15411"/>
    <row r="15412"/>
    <row r="15413"/>
    <row r="15414"/>
    <row r="15415"/>
    <row r="15416"/>
    <row r="15417"/>
    <row r="15418"/>
    <row r="15419"/>
    <row r="15420"/>
    <row r="15421"/>
    <row r="15422"/>
    <row r="15423"/>
    <row r="15424"/>
    <row r="15425"/>
    <row r="15426"/>
    <row r="15427"/>
    <row r="15428"/>
    <row r="15429"/>
    <row r="15430"/>
    <row r="15431"/>
    <row r="15432"/>
    <row r="15433"/>
    <row r="15434"/>
    <row r="15435"/>
    <row r="15436"/>
    <row r="15437"/>
    <row r="15438"/>
    <row r="15439"/>
    <row r="15440"/>
    <row r="15441"/>
    <row r="15442"/>
    <row r="15443"/>
    <row r="15444"/>
    <row r="15445"/>
    <row r="15446"/>
    <row r="15447"/>
    <row r="15448"/>
    <row r="15449"/>
    <row r="15450"/>
    <row r="15451"/>
    <row r="15452"/>
    <row r="15453"/>
    <row r="15454"/>
    <row r="15455"/>
    <row r="15456"/>
    <row r="15457"/>
    <row r="15458"/>
    <row r="15459"/>
    <row r="15460"/>
    <row r="15461"/>
    <row r="15462"/>
    <row r="15463"/>
    <row r="15464"/>
    <row r="15465"/>
    <row r="15466"/>
    <row r="15467"/>
    <row r="15468"/>
    <row r="15469"/>
    <row r="15470"/>
    <row r="15471"/>
    <row r="15472"/>
    <row r="15473"/>
    <row r="15474"/>
    <row r="15475"/>
    <row r="15476"/>
    <row r="15477"/>
    <row r="15478"/>
    <row r="15479"/>
    <row r="15480"/>
    <row r="15481"/>
    <row r="15482"/>
    <row r="15483"/>
    <row r="15484"/>
    <row r="15485"/>
    <row r="15486"/>
    <row r="15487"/>
    <row r="15488"/>
    <row r="15489"/>
    <row r="15490"/>
    <row r="15491"/>
    <row r="15492"/>
    <row r="15493"/>
    <row r="15494"/>
    <row r="15495"/>
    <row r="15496"/>
    <row r="15497"/>
    <row r="15498"/>
    <row r="15499"/>
    <row r="15500"/>
    <row r="15501"/>
    <row r="15502"/>
    <row r="15503"/>
    <row r="15504"/>
    <row r="15505"/>
    <row r="15506"/>
    <row r="15507"/>
    <row r="15508"/>
    <row r="15509"/>
    <row r="15510"/>
    <row r="15511"/>
    <row r="15512"/>
    <row r="15513"/>
    <row r="15514"/>
    <row r="15515"/>
    <row r="15516"/>
    <row r="15517"/>
    <row r="15518"/>
    <row r="15519"/>
    <row r="15520"/>
    <row r="15521"/>
    <row r="15522"/>
    <row r="15523"/>
    <row r="15524"/>
    <row r="15525"/>
    <row r="15526"/>
    <row r="15527"/>
    <row r="15528"/>
    <row r="15529"/>
    <row r="15530"/>
    <row r="15531"/>
    <row r="15532"/>
    <row r="15533"/>
    <row r="15534"/>
    <row r="15535"/>
    <row r="15536"/>
    <row r="15537"/>
    <row r="15538"/>
    <row r="15539"/>
    <row r="15540"/>
    <row r="15541"/>
    <row r="15542"/>
    <row r="15543"/>
    <row r="15544"/>
    <row r="15545"/>
    <row r="15546"/>
    <row r="15547"/>
    <row r="15548"/>
    <row r="15549"/>
    <row r="15550"/>
    <row r="15551"/>
    <row r="15552"/>
    <row r="15553"/>
    <row r="15554"/>
    <row r="15555"/>
    <row r="15556"/>
    <row r="15557"/>
    <row r="15558"/>
    <row r="15559"/>
    <row r="15560"/>
    <row r="15561"/>
    <row r="15562"/>
    <row r="15563"/>
    <row r="15564"/>
    <row r="15565"/>
    <row r="15566"/>
    <row r="15567"/>
    <row r="15568"/>
    <row r="15569"/>
    <row r="15570"/>
    <row r="15571"/>
    <row r="15572"/>
    <row r="15573"/>
    <row r="15574"/>
    <row r="15575"/>
    <row r="15576"/>
    <row r="15577"/>
    <row r="15578"/>
    <row r="15579"/>
    <row r="15580"/>
    <row r="15581"/>
    <row r="15582"/>
    <row r="15583"/>
    <row r="15584"/>
    <row r="15585"/>
    <row r="15586"/>
    <row r="15587"/>
    <row r="15588"/>
    <row r="15589"/>
    <row r="15590"/>
    <row r="15591"/>
    <row r="15592"/>
    <row r="15593"/>
    <row r="15594"/>
    <row r="15595"/>
    <row r="15596"/>
    <row r="15597"/>
    <row r="15598"/>
    <row r="15599"/>
    <row r="15600"/>
    <row r="15601"/>
    <row r="15602"/>
    <row r="15603"/>
    <row r="15604"/>
    <row r="15605"/>
    <row r="15606"/>
    <row r="15607"/>
    <row r="15608"/>
    <row r="15609"/>
    <row r="15610"/>
    <row r="15611"/>
    <row r="15612"/>
    <row r="15613"/>
    <row r="15614"/>
    <row r="15615"/>
    <row r="15616"/>
    <row r="15617"/>
    <row r="15618"/>
    <row r="15619"/>
    <row r="15620"/>
    <row r="15621"/>
    <row r="15622"/>
    <row r="15623"/>
    <row r="15624"/>
    <row r="15625"/>
    <row r="15626"/>
    <row r="15627"/>
    <row r="15628"/>
    <row r="15629"/>
    <row r="15630"/>
    <row r="15631"/>
    <row r="15632"/>
    <row r="15633"/>
    <row r="15634"/>
    <row r="15635"/>
    <row r="15636"/>
    <row r="15637"/>
    <row r="15638"/>
    <row r="15639"/>
    <row r="15640"/>
    <row r="15641"/>
    <row r="15642"/>
    <row r="15643"/>
    <row r="15644"/>
    <row r="15645"/>
    <row r="15646"/>
    <row r="15647"/>
    <row r="15648"/>
    <row r="15649"/>
    <row r="15650"/>
    <row r="15651"/>
    <row r="15652"/>
    <row r="15653"/>
    <row r="15654"/>
    <row r="15655"/>
    <row r="15656"/>
    <row r="15657"/>
    <row r="15658"/>
    <row r="15659"/>
    <row r="15660"/>
    <row r="15661"/>
    <row r="15662"/>
    <row r="15663"/>
    <row r="15664"/>
    <row r="15665"/>
    <row r="15666"/>
    <row r="15667"/>
    <row r="15668"/>
    <row r="15669"/>
    <row r="15670"/>
    <row r="15671"/>
    <row r="15672"/>
    <row r="15673"/>
    <row r="15674"/>
    <row r="15675"/>
    <row r="15676"/>
    <row r="15677"/>
    <row r="15678"/>
    <row r="15679"/>
    <row r="15680"/>
    <row r="15681"/>
    <row r="15682"/>
    <row r="15683"/>
    <row r="15684"/>
    <row r="15685"/>
    <row r="15686"/>
    <row r="15687"/>
    <row r="15688"/>
    <row r="15689"/>
    <row r="15690"/>
    <row r="15691"/>
    <row r="15692"/>
    <row r="15693"/>
    <row r="15694"/>
    <row r="15695"/>
    <row r="15696"/>
    <row r="15697"/>
    <row r="15698"/>
    <row r="15699"/>
    <row r="15700"/>
    <row r="15701"/>
    <row r="15702"/>
    <row r="15703"/>
    <row r="15704"/>
    <row r="15705"/>
    <row r="15706"/>
    <row r="15707"/>
    <row r="15708"/>
    <row r="15709"/>
    <row r="15710"/>
    <row r="15711"/>
    <row r="15712"/>
    <row r="15713"/>
    <row r="15714"/>
    <row r="15715"/>
    <row r="15716"/>
    <row r="15717"/>
    <row r="15718"/>
    <row r="15719"/>
    <row r="15720"/>
    <row r="15721"/>
    <row r="15722"/>
    <row r="15723"/>
    <row r="15724"/>
    <row r="15725"/>
    <row r="15726"/>
    <row r="15727"/>
    <row r="15728"/>
    <row r="15729"/>
    <row r="15730"/>
    <row r="15731"/>
    <row r="15732"/>
    <row r="15733"/>
    <row r="15734"/>
    <row r="15735"/>
    <row r="15736"/>
    <row r="15737"/>
    <row r="15738"/>
    <row r="15739"/>
    <row r="15740"/>
    <row r="15741"/>
    <row r="15742"/>
    <row r="15743"/>
    <row r="15744"/>
    <row r="15745"/>
    <row r="15746"/>
    <row r="15747"/>
    <row r="15748"/>
    <row r="15749"/>
    <row r="15750"/>
    <row r="15751"/>
    <row r="15752"/>
    <row r="15753"/>
    <row r="15754"/>
    <row r="15755"/>
    <row r="15756"/>
    <row r="15757"/>
    <row r="15758"/>
    <row r="15759"/>
    <row r="15760"/>
    <row r="15761"/>
    <row r="15762"/>
    <row r="15763"/>
    <row r="15764"/>
    <row r="15765"/>
    <row r="15766"/>
    <row r="15767"/>
    <row r="15768"/>
    <row r="15769"/>
    <row r="15770"/>
    <row r="15771"/>
    <row r="15772"/>
    <row r="15773"/>
    <row r="15774"/>
    <row r="15775"/>
    <row r="15776"/>
    <row r="15777"/>
    <row r="15778"/>
    <row r="15779"/>
    <row r="15780"/>
    <row r="15781"/>
    <row r="15782"/>
    <row r="15783"/>
    <row r="15784"/>
    <row r="15785"/>
    <row r="15786"/>
    <row r="15787"/>
    <row r="15788"/>
    <row r="15789"/>
    <row r="15790"/>
    <row r="15791"/>
    <row r="15792"/>
    <row r="15793"/>
    <row r="15794"/>
    <row r="15795"/>
    <row r="15796"/>
    <row r="15797"/>
    <row r="15798"/>
    <row r="15799"/>
    <row r="15800"/>
    <row r="15801"/>
    <row r="15802"/>
    <row r="15803"/>
    <row r="15804"/>
    <row r="15805"/>
    <row r="15806"/>
    <row r="15807"/>
    <row r="15808"/>
    <row r="15809"/>
    <row r="15810"/>
    <row r="15811"/>
    <row r="15812"/>
    <row r="15813"/>
    <row r="15814"/>
    <row r="15815"/>
    <row r="15816"/>
    <row r="15817"/>
    <row r="15818"/>
    <row r="15819"/>
    <row r="15820"/>
    <row r="15821"/>
    <row r="15822"/>
    <row r="15823"/>
    <row r="15824"/>
    <row r="15825"/>
    <row r="15826"/>
    <row r="15827"/>
    <row r="15828"/>
    <row r="15829"/>
    <row r="15830"/>
    <row r="15831"/>
    <row r="15832"/>
    <row r="15833"/>
    <row r="15834"/>
    <row r="15835"/>
    <row r="15836"/>
    <row r="15837"/>
    <row r="15838"/>
    <row r="15839"/>
    <row r="15840"/>
    <row r="15841"/>
    <row r="15842"/>
    <row r="15843"/>
    <row r="15844"/>
    <row r="15845"/>
    <row r="15846"/>
    <row r="15847"/>
    <row r="15848"/>
    <row r="15849"/>
    <row r="15850"/>
    <row r="15851"/>
    <row r="15852"/>
    <row r="15853"/>
    <row r="15854"/>
    <row r="15855"/>
    <row r="15856"/>
    <row r="15857"/>
    <row r="15858"/>
    <row r="15859"/>
    <row r="15860"/>
    <row r="15861"/>
    <row r="15862"/>
    <row r="15863"/>
    <row r="15864"/>
    <row r="15865"/>
    <row r="15866"/>
    <row r="15867"/>
    <row r="15868"/>
    <row r="15869"/>
    <row r="15870"/>
    <row r="15871"/>
    <row r="15872"/>
    <row r="15873"/>
    <row r="15874"/>
    <row r="15875"/>
    <row r="15876"/>
    <row r="15877"/>
    <row r="15878"/>
    <row r="15879"/>
    <row r="15880"/>
    <row r="15881"/>
    <row r="15882"/>
    <row r="15883"/>
    <row r="15884"/>
    <row r="15885"/>
    <row r="15886"/>
    <row r="15887"/>
    <row r="15888"/>
    <row r="15889"/>
    <row r="15890"/>
    <row r="15891"/>
    <row r="15892"/>
    <row r="15893"/>
    <row r="15894"/>
    <row r="15895"/>
    <row r="15896"/>
    <row r="15897"/>
    <row r="15898"/>
    <row r="15899"/>
    <row r="15900"/>
    <row r="15901"/>
    <row r="15902"/>
    <row r="15903"/>
    <row r="15904"/>
    <row r="15905"/>
    <row r="15906"/>
    <row r="15907"/>
    <row r="15908"/>
    <row r="15909"/>
    <row r="15910"/>
    <row r="15911"/>
    <row r="15912"/>
    <row r="15913"/>
    <row r="15914"/>
    <row r="15915"/>
    <row r="15916"/>
    <row r="15917"/>
    <row r="15918"/>
    <row r="15919"/>
    <row r="15920"/>
    <row r="15921"/>
    <row r="15922"/>
    <row r="15923"/>
    <row r="15924"/>
    <row r="15925"/>
    <row r="15926"/>
    <row r="15927"/>
    <row r="15928"/>
    <row r="15929"/>
    <row r="15930"/>
    <row r="15931"/>
    <row r="15932"/>
    <row r="15933"/>
    <row r="15934"/>
    <row r="15935"/>
    <row r="15936"/>
    <row r="15937"/>
    <row r="15938"/>
    <row r="15939"/>
    <row r="15940"/>
    <row r="15941"/>
    <row r="15942"/>
    <row r="15943"/>
    <row r="15944"/>
    <row r="15945"/>
    <row r="15946"/>
    <row r="15947"/>
    <row r="15948"/>
    <row r="15949"/>
    <row r="15950"/>
    <row r="15951"/>
    <row r="15952"/>
    <row r="15953"/>
    <row r="15954"/>
    <row r="15955"/>
    <row r="15956"/>
    <row r="15957"/>
    <row r="15958"/>
    <row r="15959"/>
    <row r="15960"/>
    <row r="15961"/>
    <row r="15962"/>
    <row r="15963"/>
    <row r="15964"/>
    <row r="15965"/>
    <row r="15966"/>
    <row r="15967"/>
    <row r="15968"/>
    <row r="15969"/>
    <row r="15970"/>
    <row r="15971"/>
    <row r="15972"/>
    <row r="15973"/>
    <row r="15974"/>
    <row r="15975"/>
    <row r="15976"/>
    <row r="15977"/>
    <row r="15978"/>
    <row r="15979"/>
    <row r="15980"/>
    <row r="15981"/>
    <row r="15982"/>
    <row r="15983"/>
    <row r="15984"/>
    <row r="15985"/>
    <row r="15986"/>
    <row r="15987"/>
    <row r="15988"/>
    <row r="15989"/>
    <row r="15990"/>
    <row r="15991"/>
    <row r="15992"/>
    <row r="15993"/>
    <row r="15994"/>
    <row r="15995"/>
    <row r="15996"/>
    <row r="15997"/>
    <row r="15998"/>
    <row r="15999"/>
    <row r="16000"/>
    <row r="16001"/>
    <row r="16002"/>
    <row r="16003"/>
    <row r="16004"/>
    <row r="16005"/>
    <row r="16006"/>
    <row r="16007"/>
    <row r="16008"/>
    <row r="16009"/>
    <row r="16010"/>
    <row r="16011"/>
    <row r="16012"/>
    <row r="16013"/>
    <row r="16014"/>
    <row r="16015"/>
    <row r="16016"/>
    <row r="16017"/>
    <row r="16018"/>
    <row r="16019"/>
    <row r="16020"/>
    <row r="16021"/>
    <row r="16022"/>
    <row r="16023"/>
    <row r="16024"/>
    <row r="16025"/>
    <row r="16026"/>
    <row r="16027"/>
    <row r="16028"/>
    <row r="16029"/>
    <row r="16030"/>
    <row r="16031"/>
    <row r="16032"/>
    <row r="16033"/>
    <row r="16034"/>
    <row r="16035"/>
    <row r="16036"/>
    <row r="16037"/>
    <row r="16038"/>
    <row r="16039"/>
    <row r="16040"/>
    <row r="16041"/>
    <row r="16042"/>
    <row r="16043"/>
    <row r="16044"/>
    <row r="16045"/>
    <row r="16046"/>
    <row r="16047"/>
    <row r="16048"/>
    <row r="16049"/>
    <row r="16050"/>
    <row r="16051"/>
    <row r="16052"/>
    <row r="16053"/>
    <row r="16054"/>
    <row r="16055"/>
    <row r="16056"/>
    <row r="16057"/>
    <row r="16058"/>
    <row r="16059"/>
    <row r="16060"/>
    <row r="16061"/>
    <row r="16062"/>
    <row r="16063"/>
    <row r="16064"/>
    <row r="16065"/>
    <row r="16066"/>
    <row r="16067"/>
    <row r="16068"/>
    <row r="16069"/>
    <row r="16070"/>
    <row r="16071"/>
    <row r="16072"/>
    <row r="16073"/>
    <row r="16074"/>
    <row r="16075"/>
    <row r="16076"/>
    <row r="16077"/>
    <row r="16078"/>
    <row r="16079"/>
    <row r="16080"/>
    <row r="16081"/>
    <row r="16082"/>
    <row r="16083"/>
    <row r="16084"/>
    <row r="16085"/>
    <row r="16086"/>
    <row r="16087"/>
    <row r="16088"/>
    <row r="16089"/>
    <row r="16090"/>
    <row r="16091"/>
    <row r="16092"/>
    <row r="16093"/>
    <row r="16094"/>
    <row r="16095"/>
    <row r="16096"/>
    <row r="16097"/>
    <row r="16098"/>
    <row r="16099"/>
    <row r="16100"/>
    <row r="16101"/>
    <row r="16102"/>
    <row r="16103"/>
    <row r="16104"/>
    <row r="16105"/>
    <row r="16106"/>
    <row r="16107"/>
    <row r="16108"/>
    <row r="16109"/>
    <row r="16110"/>
    <row r="16111"/>
    <row r="16112"/>
    <row r="16113"/>
    <row r="16114"/>
    <row r="16115"/>
    <row r="16116"/>
    <row r="16117"/>
    <row r="16118"/>
    <row r="16119"/>
    <row r="16120"/>
    <row r="16121"/>
    <row r="16122"/>
    <row r="16123"/>
    <row r="16124"/>
    <row r="16125"/>
    <row r="16126"/>
    <row r="16127"/>
    <row r="16128"/>
    <row r="16129"/>
    <row r="16130"/>
    <row r="16131"/>
    <row r="16132"/>
    <row r="16133"/>
    <row r="16134"/>
    <row r="16135"/>
    <row r="16136"/>
    <row r="16137"/>
    <row r="16138"/>
    <row r="16139"/>
    <row r="16140"/>
    <row r="16141"/>
    <row r="16142"/>
    <row r="16143"/>
    <row r="16144"/>
    <row r="16145"/>
    <row r="16146"/>
    <row r="16147"/>
    <row r="16148"/>
    <row r="16149"/>
    <row r="16150"/>
    <row r="16151"/>
    <row r="16152"/>
    <row r="16153"/>
    <row r="16154"/>
    <row r="16155"/>
    <row r="16156"/>
    <row r="16157"/>
    <row r="16158"/>
    <row r="16159"/>
    <row r="16160"/>
    <row r="16161"/>
    <row r="16162"/>
    <row r="16163"/>
    <row r="16164"/>
    <row r="16165"/>
    <row r="16166"/>
    <row r="16167"/>
    <row r="16168"/>
    <row r="16169"/>
    <row r="16170"/>
    <row r="16171"/>
    <row r="16172"/>
    <row r="16173"/>
    <row r="16174"/>
    <row r="16175"/>
    <row r="16176"/>
    <row r="16177"/>
    <row r="16178"/>
    <row r="16179"/>
    <row r="16180"/>
    <row r="16181"/>
    <row r="16182"/>
    <row r="16183"/>
    <row r="16184"/>
    <row r="16185"/>
    <row r="16186"/>
    <row r="16187"/>
    <row r="16188"/>
    <row r="16189"/>
    <row r="16190"/>
    <row r="16191"/>
    <row r="16192"/>
    <row r="16193"/>
    <row r="16194"/>
    <row r="16195"/>
    <row r="16196"/>
    <row r="16197"/>
    <row r="16198"/>
    <row r="16199"/>
    <row r="16200"/>
    <row r="16201"/>
    <row r="16202"/>
    <row r="16203"/>
    <row r="16204"/>
    <row r="16205"/>
    <row r="16206"/>
    <row r="16207"/>
    <row r="16208"/>
    <row r="16209"/>
    <row r="16210"/>
    <row r="16211"/>
    <row r="16212"/>
    <row r="16213"/>
    <row r="16214"/>
    <row r="16215"/>
    <row r="16216"/>
    <row r="16217"/>
    <row r="16218"/>
    <row r="16219"/>
    <row r="16220"/>
    <row r="16221"/>
    <row r="16222"/>
    <row r="16223"/>
    <row r="16224"/>
    <row r="16225"/>
    <row r="16226"/>
    <row r="16227"/>
    <row r="16228"/>
    <row r="16229"/>
    <row r="16230"/>
    <row r="16231"/>
    <row r="16232"/>
    <row r="16233"/>
    <row r="16234"/>
    <row r="16235"/>
    <row r="16236"/>
    <row r="16237"/>
    <row r="16238"/>
    <row r="16239"/>
    <row r="16240"/>
    <row r="16241"/>
    <row r="16242"/>
    <row r="16243"/>
    <row r="16244"/>
    <row r="16245"/>
    <row r="16246"/>
    <row r="16247"/>
    <row r="16248"/>
    <row r="16249"/>
    <row r="16250"/>
    <row r="16251"/>
    <row r="16252"/>
    <row r="16253"/>
    <row r="16254"/>
    <row r="16255"/>
    <row r="16256"/>
    <row r="16257"/>
    <row r="16258"/>
    <row r="16259"/>
    <row r="16260"/>
    <row r="16261"/>
    <row r="16262"/>
    <row r="16263"/>
    <row r="16264"/>
    <row r="16265"/>
    <row r="16266"/>
    <row r="16267"/>
    <row r="16268"/>
    <row r="16269"/>
    <row r="16270"/>
    <row r="16271"/>
    <row r="16272"/>
    <row r="16273"/>
    <row r="16274"/>
    <row r="16275"/>
    <row r="16276"/>
    <row r="16277"/>
    <row r="16278"/>
    <row r="16279"/>
    <row r="16280"/>
    <row r="16281"/>
    <row r="16282"/>
    <row r="16283"/>
    <row r="16284"/>
    <row r="16285"/>
    <row r="16286"/>
    <row r="16287"/>
    <row r="16288"/>
    <row r="16289"/>
    <row r="16290"/>
    <row r="16291"/>
    <row r="16292"/>
    <row r="16293"/>
    <row r="16294"/>
    <row r="16295"/>
    <row r="16296"/>
    <row r="16297"/>
    <row r="16298"/>
    <row r="16299"/>
    <row r="16300"/>
    <row r="16301"/>
    <row r="16302"/>
    <row r="16303"/>
    <row r="16304"/>
    <row r="16305"/>
    <row r="16306"/>
    <row r="16307"/>
    <row r="16308"/>
    <row r="16309"/>
    <row r="16310"/>
    <row r="16311"/>
    <row r="16312"/>
    <row r="16313"/>
    <row r="16314"/>
    <row r="16315"/>
    <row r="16316"/>
    <row r="16317"/>
    <row r="16318"/>
    <row r="16319"/>
    <row r="16320"/>
    <row r="16321"/>
    <row r="16322"/>
    <row r="16323"/>
    <row r="16324"/>
    <row r="16325"/>
    <row r="16326"/>
    <row r="16327"/>
    <row r="16328"/>
    <row r="16329"/>
    <row r="16330"/>
    <row r="16331"/>
    <row r="16332"/>
    <row r="16333"/>
    <row r="16334"/>
    <row r="16335"/>
    <row r="16336"/>
    <row r="16337"/>
    <row r="16338"/>
    <row r="16339"/>
    <row r="16340"/>
    <row r="16341"/>
    <row r="16342"/>
    <row r="16343"/>
    <row r="16344"/>
    <row r="16345"/>
    <row r="16346"/>
    <row r="16347"/>
    <row r="16348"/>
    <row r="16349"/>
    <row r="16350"/>
    <row r="16351"/>
    <row r="16352"/>
    <row r="16353"/>
    <row r="16354"/>
    <row r="16355"/>
    <row r="16356"/>
    <row r="16357"/>
    <row r="16358"/>
    <row r="16359"/>
    <row r="16360"/>
    <row r="16361"/>
    <row r="16362"/>
    <row r="16363"/>
    <row r="16364"/>
    <row r="16365"/>
    <row r="16366"/>
    <row r="16367"/>
    <row r="16368"/>
    <row r="16369"/>
    <row r="16370"/>
    <row r="16371"/>
    <row r="16372"/>
    <row r="16373"/>
    <row r="16374"/>
    <row r="16375"/>
    <row r="16376"/>
    <row r="16377"/>
    <row r="16378"/>
    <row r="16379"/>
    <row r="16380"/>
    <row r="16381"/>
    <row r="16382"/>
    <row r="16383"/>
    <row r="16384"/>
    <row r="16385"/>
    <row r="16386"/>
    <row r="16387"/>
    <row r="16388"/>
    <row r="16389"/>
    <row r="16390"/>
    <row r="16391"/>
    <row r="16392"/>
    <row r="16393"/>
    <row r="16394"/>
    <row r="16395"/>
    <row r="16396"/>
    <row r="16397"/>
    <row r="16398"/>
  </sheetData>
  <sheetProtection sheet="1" objects="1" scenarios="1"/>
  <sortState xmlns:xlrd2="http://schemas.microsoft.com/office/spreadsheetml/2017/richdata2" ref="G3:G53">
    <sortCondition ref="G5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328D06CF940D84A997A21F28998B159" ma:contentTypeVersion="5" ma:contentTypeDescription="Crea un document nou" ma:contentTypeScope="" ma:versionID="c6921b60a05425d2a27b42c6a36e25a3">
  <xsd:schema xmlns:xsd="http://www.w3.org/2001/XMLSchema" xmlns:xs="http://www.w3.org/2001/XMLSchema" xmlns:p="http://schemas.microsoft.com/office/2006/metadata/properties" xmlns:ns2="94a2c3cd-c68d-46cc-a3fb-07dde35a569f" xmlns:ns3="92e63489-8a1f-450b-bdb4-cdbc578bfefc" targetNamespace="http://schemas.microsoft.com/office/2006/metadata/properties" ma:root="true" ma:fieldsID="c52a00bf8c2f93cc170389eb20b8eafc" ns2:_="" ns3:_="">
    <xsd:import namespace="94a2c3cd-c68d-46cc-a3fb-07dde35a569f"/>
    <xsd:import namespace="92e63489-8a1f-450b-bdb4-cdbc578bfe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a2c3cd-c68d-46cc-a3fb-07dde35a5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e63489-8a1f-450b-bdb4-cdbc578bfefc" elementFormDefault="qualified">
    <xsd:import namespace="http://schemas.microsoft.com/office/2006/documentManagement/types"/>
    <xsd:import namespace="http://schemas.microsoft.com/office/infopath/2007/PartnerControls"/>
    <xsd:element name="SharedWithUsers" ma:index="11"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641EF6-56E3-4491-A0F8-346DB5066F5C}"/>
</file>

<file path=customXml/itemProps2.xml><?xml version="1.0" encoding="utf-8"?>
<ds:datastoreItem xmlns:ds="http://schemas.openxmlformats.org/officeDocument/2006/customXml" ds:itemID="{8CDA8312-6914-42E6-9CDD-4CE2C80157E8}"/>
</file>

<file path=customXml/itemProps3.xml><?xml version="1.0" encoding="utf-8"?>
<ds:datastoreItem xmlns:ds="http://schemas.openxmlformats.org/officeDocument/2006/customXml" ds:itemID="{B86D4FA0-A07C-4D25-8712-CFBA5349CC1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Rufi Vila</dc:creator>
  <cp:keywords/>
  <dc:description/>
  <cp:lastModifiedBy>Joan Faig Colomer</cp:lastModifiedBy>
  <cp:revision/>
  <dcterms:created xsi:type="dcterms:W3CDTF">2018-11-09T09:51:08Z</dcterms:created>
  <dcterms:modified xsi:type="dcterms:W3CDTF">2023-10-02T08:12:23Z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0x0101002328D06CF940D84A997A21F28998B159</vt:lpwstr>
  </property>
</Properties>
</file>